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Analisi statistiche\PUBBLICATE\DATI STATISTICI_2018\Formazione e lavoro\"/>
    </mc:Choice>
  </mc:AlternateContent>
  <bookViews>
    <workbookView xWindow="0" yWindow="0" windowWidth="12930" windowHeight="10545"/>
  </bookViews>
  <sheets>
    <sheet name="Tab. 1" sheetId="101" r:id="rId1"/>
    <sheet name=" Graf. 1 " sheetId="95" r:id="rId2"/>
    <sheet name="Tab. 2" sheetId="93" r:id="rId3"/>
    <sheet name="Tab. 3 e Graf. 2" sheetId="115" r:id="rId4"/>
    <sheet name="Tab. 4" sheetId="94" r:id="rId5"/>
    <sheet name="Tab. 5" sheetId="124" r:id="rId6"/>
    <sheet name="Graf. 3" sheetId="110" r:id="rId7"/>
    <sheet name="Tab. 6" sheetId="112" r:id="rId8"/>
    <sheet name="Graf. 4" sheetId="116" r:id="rId9"/>
    <sheet name="Tab. 7" sheetId="117" r:id="rId10"/>
    <sheet name="Tab. 8" sheetId="114" r:id="rId11"/>
    <sheet name="Tab. 9" sheetId="113" r:id="rId12"/>
    <sheet name="Graf. 5" sheetId="130" r:id="rId13"/>
    <sheet name="Tab. 10 e Graf. 6" sheetId="102" r:id="rId14"/>
    <sheet name="Tab. 11" sheetId="125" r:id="rId15"/>
    <sheet name="Tab. 12 " sheetId="103" r:id="rId16"/>
    <sheet name="Graf. 7 " sheetId="104" r:id="rId17"/>
    <sheet name="Tab. 13" sheetId="8" r:id="rId18"/>
    <sheet name="Tab. 14" sheetId="1" r:id="rId19"/>
    <sheet name=" Graf. 8" sheetId="2" r:id="rId20"/>
    <sheet name="Graf. 9" sheetId="7" r:id="rId21"/>
    <sheet name="Tab. 15" sheetId="18" r:id="rId22"/>
    <sheet name="Tab. 16" sheetId="19" r:id="rId23"/>
    <sheet name="Graf. 10" sheetId="119" r:id="rId24"/>
    <sheet name="Tab. 17 " sheetId="122" r:id="rId25"/>
    <sheet name="Graf. 11" sheetId="129" r:id="rId26"/>
    <sheet name="Tab. 18" sheetId="127" r:id="rId27"/>
    <sheet name="Tab. 19" sheetId="3" r:id="rId28"/>
    <sheet name="Graf. 12" sheetId="120" r:id="rId29"/>
    <sheet name="Tab. 20" sheetId="4" r:id="rId30"/>
    <sheet name="Graf. 13" sheetId="128" r:id="rId31"/>
    <sheet name="Tab. 21" sheetId="20" r:id="rId32"/>
    <sheet name="Graf. 14" sheetId="21" r:id="rId33"/>
    <sheet name="Tab. 22" sheetId="5" r:id="rId34"/>
  </sheets>
  <definedNames>
    <definedName name="_Ref464561600" localSheetId="0">'Tab. 1'!$A$7</definedName>
    <definedName name="_xlnm.Print_Area" localSheetId="2">'Tab. 2'!$A$1:$P$1</definedName>
  </definedNames>
  <calcPr calcId="162913"/>
</workbook>
</file>

<file path=xl/calcChain.xml><?xml version="1.0" encoding="utf-8"?>
<calcChain xmlns="http://schemas.openxmlformats.org/spreadsheetml/2006/main">
  <c r="G6" i="102" l="1"/>
  <c r="F6" i="102"/>
  <c r="E6" i="102"/>
  <c r="G5" i="102"/>
  <c r="F5" i="102"/>
  <c r="E5" i="102"/>
  <c r="G4" i="102"/>
  <c r="F4" i="102"/>
  <c r="E4" i="102"/>
  <c r="BF13" i="128" l="1"/>
  <c r="BF12" i="128"/>
  <c r="BF11" i="128"/>
  <c r="BF10" i="128"/>
  <c r="BF9" i="128"/>
  <c r="BF8" i="128"/>
  <c r="BF7" i="128"/>
  <c r="BF6" i="128"/>
  <c r="BF5" i="128"/>
  <c r="G5" i="127"/>
  <c r="G6" i="127"/>
  <c r="G7" i="127"/>
  <c r="G8" i="127"/>
  <c r="G9" i="127"/>
  <c r="G10" i="127"/>
  <c r="G11" i="127"/>
  <c r="G12" i="127"/>
  <c r="G13" i="127"/>
  <c r="G4" i="127"/>
  <c r="D5" i="127"/>
  <c r="D6" i="127"/>
  <c r="D7" i="127"/>
  <c r="D8" i="127"/>
  <c r="D9" i="127"/>
  <c r="D10" i="127"/>
  <c r="D11" i="127"/>
  <c r="D12" i="127"/>
  <c r="D13" i="127"/>
  <c r="D4" i="127"/>
  <c r="C15" i="8" l="1"/>
  <c r="B15" i="8"/>
  <c r="G6" i="125" l="1"/>
  <c r="G5" i="125"/>
  <c r="G4" i="125"/>
  <c r="D6" i="125"/>
  <c r="D5" i="125"/>
  <c r="D4" i="125"/>
  <c r="E10" i="124"/>
  <c r="C10" i="124"/>
  <c r="AS13" i="115"/>
  <c r="AR13" i="115"/>
  <c r="AQ13" i="115"/>
  <c r="AS12" i="115"/>
  <c r="AR12" i="115"/>
  <c r="AQ12" i="115"/>
  <c r="G17" i="93" l="1"/>
  <c r="F17" i="93"/>
  <c r="E17" i="93"/>
  <c r="E5" i="20" l="1"/>
  <c r="E6" i="20"/>
  <c r="E7" i="20"/>
  <c r="E8" i="20"/>
  <c r="E9" i="20"/>
  <c r="E10" i="20"/>
  <c r="E11" i="20"/>
  <c r="E12" i="20"/>
  <c r="E4" i="20"/>
  <c r="C5" i="20"/>
  <c r="C6" i="20"/>
  <c r="C7" i="20"/>
  <c r="C8" i="20"/>
  <c r="C9" i="20"/>
  <c r="C10" i="20"/>
  <c r="C11" i="20"/>
  <c r="C12" i="20"/>
  <c r="C4" i="20"/>
  <c r="E12" i="4" l="1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F16" i="1"/>
  <c r="F18" i="1" s="1"/>
  <c r="D16" i="1"/>
  <c r="D18" i="1" s="1"/>
  <c r="B16" i="1"/>
  <c r="B18" i="1" s="1"/>
  <c r="E6" i="103"/>
  <c r="D6" i="103"/>
  <c r="E5" i="103"/>
  <c r="D5" i="103"/>
  <c r="E4" i="103"/>
  <c r="D4" i="103"/>
  <c r="G19" i="93"/>
  <c r="F19" i="93"/>
  <c r="E19" i="93"/>
  <c r="D19" i="93"/>
  <c r="C19" i="93"/>
  <c r="B19" i="93"/>
  <c r="G18" i="93"/>
  <c r="F18" i="93"/>
  <c r="E18" i="93"/>
  <c r="G16" i="93"/>
  <c r="F16" i="93"/>
  <c r="E16" i="93"/>
  <c r="G15" i="93"/>
  <c r="F15" i="93"/>
  <c r="E15" i="93"/>
  <c r="G14" i="93"/>
  <c r="F14" i="93"/>
  <c r="E14" i="93"/>
  <c r="G13" i="93"/>
  <c r="F13" i="93"/>
  <c r="E13" i="93"/>
  <c r="G12" i="93"/>
  <c r="F12" i="93"/>
  <c r="E12" i="93"/>
  <c r="G11" i="93"/>
  <c r="F11" i="93"/>
  <c r="E11" i="93"/>
  <c r="G10" i="93"/>
  <c r="F10" i="93"/>
  <c r="E10" i="93"/>
  <c r="G9" i="93"/>
  <c r="F9" i="93"/>
  <c r="E9" i="93"/>
  <c r="G8" i="93"/>
  <c r="F8" i="93"/>
  <c r="E8" i="93"/>
  <c r="G7" i="93"/>
  <c r="F7" i="93"/>
  <c r="E7" i="93"/>
  <c r="G6" i="93"/>
  <c r="F6" i="93"/>
  <c r="E6" i="93"/>
  <c r="G5" i="93"/>
  <c r="F5" i="93"/>
  <c r="E5" i="93"/>
  <c r="C14" i="1" l="1"/>
  <c r="C12" i="1"/>
  <c r="C10" i="1"/>
  <c r="C8" i="1"/>
  <c r="C6" i="1"/>
  <c r="C4" i="1"/>
  <c r="C15" i="1"/>
  <c r="C13" i="1"/>
  <c r="C11" i="1"/>
  <c r="C9" i="1"/>
  <c r="C7" i="1"/>
  <c r="C5" i="1"/>
  <c r="G14" i="1"/>
  <c r="G12" i="1"/>
  <c r="G10" i="1"/>
  <c r="G8" i="1"/>
  <c r="G6" i="1"/>
  <c r="G4" i="1"/>
  <c r="G15" i="1"/>
  <c r="G13" i="1"/>
  <c r="G11" i="1"/>
  <c r="G9" i="1"/>
  <c r="G7" i="1"/>
  <c r="G5" i="1"/>
  <c r="E15" i="1"/>
  <c r="E13" i="1"/>
  <c r="E11" i="1"/>
  <c r="E9" i="1"/>
  <c r="E7" i="1"/>
  <c r="E5" i="1"/>
  <c r="E14" i="1"/>
  <c r="E12" i="1"/>
  <c r="E10" i="1"/>
  <c r="E8" i="1"/>
  <c r="E6" i="1"/>
  <c r="E4" i="1"/>
  <c r="B17" i="1"/>
  <c r="D17" i="1"/>
  <c r="F17" i="1"/>
  <c r="G16" i="1" l="1"/>
  <c r="G18" i="1" s="1"/>
  <c r="C16" i="1"/>
  <c r="C18" i="1" s="1"/>
  <c r="E16" i="1"/>
  <c r="E18" i="1" s="1"/>
  <c r="E17" i="1" l="1"/>
  <c r="C17" i="1"/>
  <c r="G17" i="1"/>
</calcChain>
</file>

<file path=xl/sharedStrings.xml><?xml version="1.0" encoding="utf-8"?>
<sst xmlns="http://schemas.openxmlformats.org/spreadsheetml/2006/main" count="482" uniqueCount="154">
  <si>
    <t>Attività economica</t>
  </si>
  <si>
    <t>Maschi</t>
  </si>
  <si>
    <t>Femmine</t>
  </si>
  <si>
    <t>Totale</t>
  </si>
  <si>
    <t>v.a.</t>
  </si>
  <si>
    <t>%</t>
  </si>
  <si>
    <t>Agricoltura</t>
  </si>
  <si>
    <t>Costruzioni</t>
  </si>
  <si>
    <t>Commercio</t>
  </si>
  <si>
    <t>PA, difesa</t>
  </si>
  <si>
    <t>Totale Servizi (escl. Commercio)</t>
  </si>
  <si>
    <t>Italia</t>
  </si>
  <si>
    <t>Terziario avanzato</t>
  </si>
  <si>
    <t>Incidenza del terziario avanzato sul totale dell'occupazione</t>
  </si>
  <si>
    <t>Incidenza del terziario avanzato sull'occupazione nel terziario (esclusa PA e commercio)</t>
  </si>
  <si>
    <t>Intermediazione monetaria e finanziaria</t>
  </si>
  <si>
    <t>Assicurazioni e fondi pensione</t>
  </si>
  <si>
    <t>Attività immobiliari</t>
  </si>
  <si>
    <t>Informatica e attività connesse</t>
  </si>
  <si>
    <t>Ricerca e sviluppo</t>
  </si>
  <si>
    <t>Servizi alle imprese</t>
  </si>
  <si>
    <t>Professione</t>
  </si>
  <si>
    <t>Dirigenti e imprenditori</t>
  </si>
  <si>
    <t>Alte specializzazioni</t>
  </si>
  <si>
    <t>Professioni tecniche</t>
  </si>
  <si>
    <t>Impiegati</t>
  </si>
  <si>
    <t>Prof. qual. servizi</t>
  </si>
  <si>
    <t>Operai spec.,artig. e agric.</t>
  </si>
  <si>
    <t>Operai semiqualificati</t>
  </si>
  <si>
    <t>Professioni non qualificate</t>
  </si>
  <si>
    <t>Agricoltura, silvicoltura e pesca</t>
  </si>
  <si>
    <t>Industria in senso stretto</t>
  </si>
  <si>
    <t>Alberghi e ristoranti</t>
  </si>
  <si>
    <t>Trasporto e magazzinaggio</t>
  </si>
  <si>
    <t>Servizi di informazione e comunicazione</t>
  </si>
  <si>
    <t>Att. finanziarie e assicurative</t>
  </si>
  <si>
    <t>Att. immobiliari, serv. alle imprese e altre att. profess. e imprendit.</t>
  </si>
  <si>
    <t>Istruzione,,sanità,assist.sociale</t>
  </si>
  <si>
    <t>Altri servizi collettivi e personali</t>
  </si>
  <si>
    <t>Servizi culturali</t>
  </si>
  <si>
    <t>Industria</t>
  </si>
  <si>
    <t>Servizi e altre attività</t>
  </si>
  <si>
    <t>Attività video-cinematografiche, radiotelevisive e stampa</t>
  </si>
  <si>
    <t>totale</t>
  </si>
  <si>
    <t>Valori assoluti</t>
  </si>
  <si>
    <t xml:space="preserve">Italia </t>
  </si>
  <si>
    <t>Totale Servizi (incluso Commercio)</t>
  </si>
  <si>
    <t>var. assolute</t>
  </si>
  <si>
    <t>var. %</t>
  </si>
  <si>
    <t>2008-2009</t>
  </si>
  <si>
    <t>2009-2010</t>
  </si>
  <si>
    <t>2010-2011</t>
  </si>
  <si>
    <t>2011-2012</t>
  </si>
  <si>
    <t>2012-2013</t>
  </si>
  <si>
    <t>2013-2014</t>
  </si>
  <si>
    <t>Istruzione,sanità,assist.sociale</t>
  </si>
  <si>
    <t>% di donne nel settore</t>
  </si>
  <si>
    <t>Totale occupati</t>
  </si>
  <si>
    <t>Età</t>
  </si>
  <si>
    <t>15-24</t>
  </si>
  <si>
    <t>&gt; 64</t>
  </si>
  <si>
    <t>Istruzione, sanità, assist.sociale</t>
  </si>
  <si>
    <t>2014-2015</t>
  </si>
  <si>
    <t>Città metropolitana di Roma Capitale</t>
  </si>
  <si>
    <t xml:space="preserve">Città metropolitana di Roma Capitale </t>
  </si>
  <si>
    <t>Città metropolitana di Roma</t>
  </si>
  <si>
    <t xml:space="preserve">Città metropolitana di Roma </t>
  </si>
  <si>
    <t>2015-2016</t>
  </si>
  <si>
    <t xml:space="preserve">Totale </t>
  </si>
  <si>
    <t>-</t>
  </si>
  <si>
    <t>Anno</t>
  </si>
  <si>
    <t>Variazioni percentuali sull'anno precedente</t>
  </si>
  <si>
    <t>Regione Lazio</t>
  </si>
  <si>
    <t xml:space="preserve">Tasso di occupazione (15-64) per sesso </t>
  </si>
  <si>
    <t>25-34</t>
  </si>
  <si>
    <t>35-44</t>
  </si>
  <si>
    <t>45-54</t>
  </si>
  <si>
    <t>55-64</t>
  </si>
  <si>
    <t>Riferimento territoriale</t>
  </si>
  <si>
    <t>Tasso di occupazione &gt;15 anni</t>
  </si>
  <si>
    <t>Tasso di occupazione 15-64 anni</t>
  </si>
  <si>
    <t>2016-2017</t>
  </si>
  <si>
    <t>Lazio</t>
  </si>
  <si>
    <t>Cittadinanza</t>
  </si>
  <si>
    <t>Italiani</t>
  </si>
  <si>
    <t>Stranieri</t>
  </si>
  <si>
    <t>tasso di occupazione</t>
  </si>
  <si>
    <t>25-39</t>
  </si>
  <si>
    <t>40-54</t>
  </si>
  <si>
    <t>&gt;54</t>
  </si>
  <si>
    <t>Variazioni percentuali</t>
  </si>
  <si>
    <t>Laurea e oltre</t>
  </si>
  <si>
    <t>Diploma superiore</t>
  </si>
  <si>
    <t>Formazione medio-bassa</t>
  </si>
  <si>
    <t>Livello di istruzione</t>
  </si>
  <si>
    <t>Tasso di occupazione totale</t>
  </si>
  <si>
    <t>var. assoluta</t>
  </si>
  <si>
    <t>Titolo di studio</t>
  </si>
  <si>
    <t>Lic. elem. o meno</t>
  </si>
  <si>
    <t>Lic. media o dip.triennale</t>
  </si>
  <si>
    <t>Dirig. e imprenditori</t>
  </si>
  <si>
    <t>Prof. tecniche e impiegati</t>
  </si>
  <si>
    <t>Operai</t>
  </si>
  <si>
    <t>Professioni non qual.</t>
  </si>
  <si>
    <t>Forze armate</t>
  </si>
  <si>
    <t>Prof. tecniche</t>
  </si>
  <si>
    <t>Operai semiqual.</t>
  </si>
  <si>
    <t>Provincia di Roma. Anni 2004-2018</t>
  </si>
  <si>
    <t>Variazione 2008-2018</t>
  </si>
  <si>
    <t>Graf. 1 - Tasso di occupazione (15-64) per sesso. Provincia di Roma. 2004-2018</t>
  </si>
  <si>
    <t>Graf. 3 - Occupati secondo l'età. Città metropolitana di Roma Capitale, Lazio e Italia. Variazione percentuale 2008-2018</t>
  </si>
  <si>
    <t>Graf. 4 - Occupati secondo il titolo di studio e il sesso. Città metropolitana di Roma Capitale. Anno 2018</t>
  </si>
  <si>
    <t>Variazione assoluta 2008-2018</t>
  </si>
  <si>
    <t>Var % 2008-2018</t>
  </si>
  <si>
    <t>Var. %</t>
  </si>
  <si>
    <t>Variazioni 2008-2018</t>
  </si>
  <si>
    <t>2017-2018</t>
  </si>
  <si>
    <t>Att. immobiliari, serv. alle imprese</t>
  </si>
  <si>
    <t>Graf. 6  Occupati italiani e stranieri. Città metropolitana di Roma Capitale, Regione Lazio e Italia.Variazione percentuale. Anni 2008-2018</t>
  </si>
  <si>
    <t xml:space="preserve">Italiani </t>
  </si>
  <si>
    <t>Att. Immobiliari, serv. alle imprese</t>
  </si>
  <si>
    <t>Graf. 9 - Tassi di crescita annua dell'occupazione secondo il settore di attività. Città metropolitana di Roma Capitale. Anni 2008-2018</t>
  </si>
  <si>
    <t>Graf. 11 - Occupati secondo la professione. Città metropolitana di Roma Capitale e Italia. Variazioni percentuali 2008-2018</t>
  </si>
  <si>
    <t>Graf. 12 - Quota di occupati nel Terziario avanzato sul totale. Città metropolitana di Roma Capitale, Lazio e Italia. Anni 2011-2018</t>
  </si>
  <si>
    <t>Graf. 13 - Occupati nel Terziario avanzato. Città metropolitana di Roma. Variazione percentuale. Anni 2017-2018</t>
  </si>
  <si>
    <t>Fonte: Elaborazioni Ufficio di Statistica di Roma Capitale su dati Istat, Rilevazione sulle Forze di lavoro</t>
  </si>
  <si>
    <t xml:space="preserve"> Tab. 1 - Tassi di occupazione secondo il sesso. Città metropolitana di Roma Capitale, Regione Lazio e Italia. Anno 2018</t>
  </si>
  <si>
    <t>Tab. 2 - Occupati secondo il sesso. Città metropolitana di Roma Capitale. Anni 2004-2018</t>
  </si>
  <si>
    <t>Graf. 2 - Occupati secondo il sesso. Variazione percentuale. Città metropolitana di Roma Capitale e Italia. Anni 2008 e 2018</t>
  </si>
  <si>
    <t>Tab. 3 - Occupati secondo il sesso. Città metropolitana di Roma Capitale e Italia.Variazione assoluta e percentualeAnni 2008 e 2018</t>
  </si>
  <si>
    <t xml:space="preserve"> Tab. 4 - Occupati secondo il sesso Composizione percentuale. Città metropolitana di Roma Capitale e Italia. Anni 2008 e 2018</t>
  </si>
  <si>
    <t>Graf. 5 - Tasso di disoccupazione secondo il titolo di studio e il sesso. Città metropolitana di Roma Capitale. Anno 2018</t>
  </si>
  <si>
    <t>Graf. 7 - Tasso di occupazione &gt; 15 anni secondo la cittadinanza. Città metropolitana di Roma Capitale e Italia. Anni 2008 e 2018</t>
  </si>
  <si>
    <t>Graf. 8 - Variazione percentuale dell'occupazione secondo il settore di attività.  Città metropolitana di Roma Capitale e Italia. Anni 2008-2018</t>
  </si>
  <si>
    <t>Graf. 14 - Professioni altamente qualificate nel terziario avanzato e nel totale degli occupati. Valori percentuali. Città metropolitana di Roma Capitale e Italia, 2018</t>
  </si>
  <si>
    <t>Tab. 5 - Occupati secondo l'età. Composizione percentuale. Città metropolitana di Roma Capitale e Italia. Anni 2017-2018</t>
  </si>
  <si>
    <t>Tab. 6 - Occupati secondo il titolo di studio e il sesso. Città metropolitana di Roma Capitale e Italia. Anno 2018</t>
  </si>
  <si>
    <t>Tab. 7 - Occupati secondo il titolo di studio e età. Provincia di Roma, media 2018</t>
  </si>
  <si>
    <t>Tab. 8 - Tasso di occupazione (&gt; 15 anni) secondo il titolo di studio. Città metropolitana di Roma Capitale, Regione Lazio e Italia. Anni 2008 e 2018</t>
  </si>
  <si>
    <t>Tab. 9 - Tasso di occupazione (&gt; 15 anni) secondo il titolo di studio e il sesso. Città metropolitana di Roma Capitale. Anno 2018</t>
  </si>
  <si>
    <t>Tab. 10  - Occupati secondo la cittadinanza. Città metropolitana di Roma Capitale, Regione Lazio e Italia. Valori 2018 e variazioni assolute sul 2008</t>
  </si>
  <si>
    <t>Tab. 11 - Occupati secondo la cittadinanza. Variazione percentuale 2017-2018. Città metropolitana di Roma Capitale e Italia.</t>
  </si>
  <si>
    <t>Tab. 12 - Tasso di occupazione secondo la cittadinanza. Città metropolitana di Roma Capitale, Regione Lazio e Italia. Valori assoluti 2018 e variazioni percentuali sul 2008.</t>
  </si>
  <si>
    <t>Tab. 13 - Occupati secondo il settore di attività economica. Composizione percentuale. Città metropolitana di Roma Capitale e Italia. Anno 2018</t>
  </si>
  <si>
    <t>Tab. 14 - Occupati secondo il settore di attività economica e il sesso. Città metropolitana di Roma Capitale. Anno 2018</t>
  </si>
  <si>
    <t>Tab. 15 - Occupati secondo il settore di attività economica e il sesso. Composizione percentuale. Città metropolitana di Roma Capitale. Anni 2008 e 2018</t>
  </si>
  <si>
    <t>Tab. 16 - Occupati secondo il settore di attività economica e il sesso. Variazioni assolute e percentuali. Città metropolitana di Roma Capitale. Anni 2008 e 2018</t>
  </si>
  <si>
    <t>Graf. 10 - Occupati secondo il settore di attività e il sesso. Variazioni percentuali. Città metropolitana di Roma Capitale. Anni 2017-2018</t>
  </si>
  <si>
    <t>Tab. 17 - Occupati secondo la professione. Composizione percentuale. Città metropolitana di Roma Capitale e Italia. Anno 2018</t>
  </si>
  <si>
    <t>Tab. 18 - Occupati secondo la professione. Valori assoluti e variazioni percentuali. Città metropolitana di Roma Capitale e Italia. Anni 2017-2018</t>
  </si>
  <si>
    <t xml:space="preserve">Tab. 19 - Incidenza dell'occupazione nel terziario avanzato. Città metropolitana di Roma Capitale e Italia. Anni 2011 e 2018 </t>
  </si>
  <si>
    <t>Tab. 20 - Occupati nel terziario avanzato secondo il settore di attività. Città metropolitana di Roma Capitale. Anni 2011 e 2018</t>
  </si>
  <si>
    <t>Tab. 21 - Occupati nel terziario avanzato secondo la professione. Composizione percentuale. Città metropolitana di Roma Capitale e Italia, 2018</t>
  </si>
  <si>
    <t>Tab. 22 - Occupati nel terziario avanzato secondo la professione. Variazioni percentuali 2011-2018. Città metropolitana di Roma Capitale e 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</si>
</sst>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_-;\-* #,##0_-;_-* &quot;-&quot;??_-;_-@_-"/>
    <numFmt numFmtId="167" formatCode="_-* #,##0.0_-;\-* #,##0.0_-;_-* &quot;-&quot;??_-;_-@_-"/>
    <numFmt numFmtId="168" formatCode="_-* #,##0.0_-;\-* #,##0.0_-;_-* &quot;-&quot;?_-;_-@_-"/>
    <numFmt numFmtId="169" formatCode="0.0"/>
    <numFmt numFmtId="170" formatCode="#,##0.0"/>
    <numFmt numFmtId="171" formatCode="#,##0.0_ ;\-#,##0.0\ "/>
    <numFmt numFmtId="172" formatCode="#,##0_ ;\-#,##0\ "/>
    <numFmt numFmtId="173" formatCode="_(* #,##0_);_(* \(#,##0\);_(* \-??_);_(@_)"/>
    <numFmt numFmtId="174" formatCode="_-* #,##0\ _€_-;\-* #,##0\ _€_-;_-* &quot;-&quot;??\ _€_-;_-@_-"/>
    <numFmt numFmtId="175" formatCode="_-* #,##0.0\ _€_-;\-* #,##0.0\ _€_-;_-* &quot;-&quot;?\ _€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8.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8E001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3">
    <xf numFmtId="0" fontId="0" fillId="0" borderId="0" xfId="0"/>
    <xf numFmtId="0" fontId="5" fillId="2" borderId="0" xfId="0" applyFont="1" applyFill="1"/>
    <xf numFmtId="0" fontId="5" fillId="3" borderId="0" xfId="0" applyFont="1" applyFill="1"/>
    <xf numFmtId="166" fontId="5" fillId="2" borderId="0" xfId="0" applyNumberFormat="1" applyFont="1" applyFill="1"/>
    <xf numFmtId="169" fontId="5" fillId="2" borderId="0" xfId="0" applyNumberFormat="1" applyFont="1" applyFill="1"/>
    <xf numFmtId="169" fontId="5" fillId="3" borderId="0" xfId="0" applyNumberFormat="1" applyFont="1" applyFill="1"/>
    <xf numFmtId="0" fontId="7" fillId="2" borderId="0" xfId="3" applyFont="1" applyFill="1"/>
    <xf numFmtId="0" fontId="5" fillId="2" borderId="0" xfId="3" applyFont="1" applyFill="1"/>
    <xf numFmtId="169" fontId="5" fillId="2" borderId="0" xfId="3" applyNumberFormat="1" applyFont="1" applyFill="1"/>
    <xf numFmtId="166" fontId="5" fillId="2" borderId="0" xfId="1" applyNumberFormat="1" applyFont="1" applyFill="1" applyBorder="1" applyAlignment="1">
      <alignment vertical="top" wrapText="1"/>
    </xf>
    <xf numFmtId="169" fontId="5" fillId="2" borderId="1" xfId="0" applyNumberFormat="1" applyFont="1" applyFill="1" applyBorder="1"/>
    <xf numFmtId="0" fontId="3" fillId="3" borderId="0" xfId="0" applyFont="1" applyFill="1" applyAlignment="1">
      <alignment horizontal="left" readingOrder="1"/>
    </xf>
    <xf numFmtId="0" fontId="3" fillId="0" borderId="0" xfId="0" applyFont="1" applyAlignment="1">
      <alignment horizontal="left" readingOrder="1"/>
    </xf>
    <xf numFmtId="168" fontId="5" fillId="2" borderId="0" xfId="0" applyNumberFormat="1" applyFont="1" applyFill="1"/>
    <xf numFmtId="0" fontId="5" fillId="3" borderId="0" xfId="3" applyFont="1" applyFill="1"/>
    <xf numFmtId="169" fontId="5" fillId="3" borderId="1" xfId="1" applyNumberFormat="1" applyFont="1" applyFill="1" applyBorder="1" applyAlignment="1">
      <alignment horizontal="center" vertical="top" wrapText="1"/>
    </xf>
    <xf numFmtId="169" fontId="5" fillId="3" borderId="1" xfId="3" applyNumberFormat="1" applyFont="1" applyFill="1" applyBorder="1" applyAlignment="1">
      <alignment horizontal="center"/>
    </xf>
    <xf numFmtId="169" fontId="5" fillId="3" borderId="0" xfId="3" applyNumberFormat="1" applyFont="1" applyFill="1"/>
    <xf numFmtId="0" fontId="5" fillId="2" borderId="0" xfId="3" applyFont="1" applyFill="1" applyBorder="1"/>
    <xf numFmtId="0" fontId="5" fillId="3" borderId="0" xfId="0" applyFont="1" applyFill="1" applyBorder="1"/>
    <xf numFmtId="0" fontId="5" fillId="2" borderId="0" xfId="0" applyFont="1" applyFill="1" applyBorder="1"/>
    <xf numFmtId="0" fontId="5" fillId="3" borderId="0" xfId="3" applyFont="1" applyFill="1" applyBorder="1"/>
    <xf numFmtId="0" fontId="7" fillId="3" borderId="0" xfId="3" applyFont="1" applyFill="1"/>
    <xf numFmtId="3" fontId="5" fillId="3" borderId="0" xfId="3" applyNumberFormat="1" applyFont="1" applyFill="1"/>
    <xf numFmtId="0" fontId="7" fillId="3" borderId="0" xfId="0" applyFont="1" applyFill="1"/>
    <xf numFmtId="166" fontId="7" fillId="3" borderId="1" xfId="1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/>
    <xf numFmtId="166" fontId="5" fillId="3" borderId="1" xfId="1" applyNumberFormat="1" applyFont="1" applyFill="1" applyBorder="1"/>
    <xf numFmtId="0" fontId="5" fillId="3" borderId="1" xfId="0" applyFont="1" applyFill="1" applyBorder="1"/>
    <xf numFmtId="0" fontId="7" fillId="2" borderId="0" xfId="0" applyFont="1" applyFill="1"/>
    <xf numFmtId="0" fontId="6" fillId="2" borderId="0" xfId="0" applyFont="1" applyFill="1"/>
    <xf numFmtId="0" fontId="10" fillId="2" borderId="0" xfId="0" applyFont="1" applyFill="1"/>
    <xf numFmtId="169" fontId="10" fillId="2" borderId="0" xfId="0" applyNumberFormat="1" applyFont="1" applyFill="1"/>
    <xf numFmtId="171" fontId="5" fillId="2" borderId="0" xfId="0" applyNumberFormat="1" applyFont="1" applyFill="1"/>
    <xf numFmtId="166" fontId="10" fillId="2" borderId="0" xfId="1" applyNumberFormat="1" applyFont="1" applyFill="1"/>
    <xf numFmtId="166" fontId="10" fillId="2" borderId="0" xfId="0" applyNumberFormat="1" applyFont="1" applyFill="1"/>
    <xf numFmtId="169" fontId="5" fillId="3" borderId="1" xfId="0" applyNumberFormat="1" applyFont="1" applyFill="1" applyBorder="1" applyAlignment="1">
      <alignment horizontal="center"/>
    </xf>
    <xf numFmtId="49" fontId="5" fillId="3" borderId="0" xfId="0" applyNumberFormat="1" applyFont="1" applyFill="1" applyBorder="1"/>
    <xf numFmtId="9" fontId="5" fillId="3" borderId="0" xfId="0" applyNumberFormat="1" applyFont="1" applyFill="1"/>
    <xf numFmtId="0" fontId="5" fillId="3" borderId="0" xfId="0" applyFont="1" applyFill="1" applyAlignment="1">
      <alignment vertical="center" wrapText="1"/>
    </xf>
    <xf numFmtId="166" fontId="5" fillId="3" borderId="0" xfId="0" applyNumberFormat="1" applyFont="1" applyFill="1" applyAlignment="1">
      <alignment vertical="center" wrapText="1"/>
    </xf>
    <xf numFmtId="169" fontId="5" fillId="3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170" fontId="5" fillId="3" borderId="1" xfId="1" applyNumberFormat="1" applyFont="1" applyFill="1" applyBorder="1" applyAlignment="1">
      <alignment vertical="top" wrapText="1"/>
    </xf>
    <xf numFmtId="167" fontId="5" fillId="2" borderId="0" xfId="0" applyNumberFormat="1" applyFont="1" applyFill="1"/>
    <xf numFmtId="167" fontId="5" fillId="3" borderId="0" xfId="0" applyNumberFormat="1" applyFont="1" applyFill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/>
    </xf>
    <xf numFmtId="169" fontId="5" fillId="3" borderId="1" xfId="3" applyNumberFormat="1" applyFont="1" applyFill="1" applyBorder="1" applyAlignment="1">
      <alignment horizontal="right"/>
    </xf>
    <xf numFmtId="0" fontId="3" fillId="3" borderId="0" xfId="3" applyFont="1" applyFill="1" applyAlignment="1">
      <alignment horizontal="left" readingOrder="1"/>
    </xf>
    <xf numFmtId="0" fontId="7" fillId="5" borderId="1" xfId="3" applyFont="1" applyFill="1" applyBorder="1" applyAlignment="1">
      <alignment horizontal="center"/>
    </xf>
    <xf numFmtId="169" fontId="5" fillId="5" borderId="1" xfId="3" applyNumberFormat="1" applyFont="1" applyFill="1" applyBorder="1" applyAlignment="1">
      <alignment horizontal="center"/>
    </xf>
    <xf numFmtId="0" fontId="9" fillId="2" borderId="0" xfId="3" applyFont="1" applyFill="1"/>
    <xf numFmtId="0" fontId="7" fillId="3" borderId="0" xfId="3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/>
    <xf numFmtId="49" fontId="5" fillId="3" borderId="1" xfId="0" applyNumberFormat="1" applyFont="1" applyFill="1" applyBorder="1"/>
    <xf numFmtId="169" fontId="5" fillId="3" borderId="2" xfId="1" applyNumberFormat="1" applyFont="1" applyFill="1" applyBorder="1" applyAlignment="1">
      <alignment vertical="top" wrapText="1"/>
    </xf>
    <xf numFmtId="169" fontId="5" fillId="3" borderId="5" xfId="1" applyNumberFormat="1" applyFont="1" applyFill="1" applyBorder="1" applyAlignment="1">
      <alignment vertical="top" wrapText="1"/>
    </xf>
    <xf numFmtId="169" fontId="5" fillId="3" borderId="3" xfId="1" applyNumberFormat="1" applyFont="1" applyFill="1" applyBorder="1" applyAlignment="1">
      <alignment vertical="top" wrapText="1"/>
    </xf>
    <xf numFmtId="0" fontId="7" fillId="2" borderId="0" xfId="3" applyFont="1" applyFill="1" applyBorder="1" applyAlignment="1">
      <alignment horizontal="left" wrapText="1"/>
    </xf>
    <xf numFmtId="167" fontId="5" fillId="2" borderId="0" xfId="3" applyNumberFormat="1" applyFont="1" applyFill="1" applyBorder="1"/>
    <xf numFmtId="172" fontId="5" fillId="2" borderId="0" xfId="1" applyNumberFormat="1" applyFont="1" applyFill="1" applyBorder="1" applyAlignment="1">
      <alignment horizontal="center"/>
    </xf>
    <xf numFmtId="166" fontId="5" fillId="3" borderId="0" xfId="3" applyNumberFormat="1" applyFont="1" applyFill="1" applyBorder="1"/>
    <xf numFmtId="166" fontId="5" fillId="2" borderId="0" xfId="3" applyNumberFormat="1" applyFont="1" applyFill="1"/>
    <xf numFmtId="166" fontId="5" fillId="2" borderId="0" xfId="1" applyNumberFormat="1" applyFont="1" applyFill="1"/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wrapText="1"/>
    </xf>
    <xf numFmtId="0" fontId="4" fillId="6" borderId="0" xfId="0" applyFont="1" applyFill="1"/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/>
    <xf numFmtId="169" fontId="4" fillId="6" borderId="1" xfId="0" applyNumberFormat="1" applyFont="1" applyFill="1" applyBorder="1"/>
    <xf numFmtId="0" fontId="5" fillId="3" borderId="0" xfId="0" applyFont="1" applyFill="1" applyAlignment="1">
      <alignment wrapText="1"/>
    </xf>
    <xf numFmtId="175" fontId="5" fillId="3" borderId="0" xfId="3" applyNumberFormat="1" applyFont="1" applyFill="1" applyBorder="1" applyAlignment="1"/>
    <xf numFmtId="0" fontId="5" fillId="3" borderId="0" xfId="3" applyFont="1" applyFill="1" applyBorder="1" applyAlignment="1"/>
    <xf numFmtId="0" fontId="5" fillId="2" borderId="0" xfId="3" applyFont="1" applyFill="1" applyAlignment="1">
      <alignment horizontal="center" vertical="center"/>
    </xf>
    <xf numFmtId="169" fontId="5" fillId="2" borderId="0" xfId="3" applyNumberFormat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wrapText="1"/>
    </xf>
    <xf numFmtId="0" fontId="5" fillId="3" borderId="5" xfId="3" applyFont="1" applyFill="1" applyBorder="1" applyAlignment="1">
      <alignment horizontal="center" vertical="center"/>
    </xf>
    <xf numFmtId="0" fontId="0" fillId="3" borderId="0" xfId="0" applyFill="1"/>
    <xf numFmtId="166" fontId="5" fillId="3" borderId="1" xfId="1" applyNumberFormat="1" applyFont="1" applyFill="1" applyBorder="1" applyAlignment="1">
      <alignment horizontal="left" wrapText="1"/>
    </xf>
    <xf numFmtId="166" fontId="5" fillId="3" borderId="1" xfId="1" applyNumberFormat="1" applyFont="1" applyFill="1" applyBorder="1" applyAlignment="1">
      <alignment horizontal="left" vertical="top" wrapText="1"/>
    </xf>
    <xf numFmtId="173" fontId="5" fillId="2" borderId="0" xfId="3" applyNumberFormat="1" applyFont="1" applyFill="1"/>
    <xf numFmtId="0" fontId="12" fillId="3" borderId="0" xfId="0" applyFont="1" applyFill="1"/>
    <xf numFmtId="0" fontId="13" fillId="3" borderId="0" xfId="0" applyFont="1" applyFill="1"/>
    <xf numFmtId="0" fontId="13" fillId="3" borderId="0" xfId="0" applyNumberFormat="1" applyFont="1" applyFill="1" applyAlignment="1">
      <alignment horizontal="right"/>
    </xf>
    <xf numFmtId="0" fontId="5" fillId="3" borderId="0" xfId="0" applyFont="1" applyFill="1" applyAlignment="1"/>
    <xf numFmtId="171" fontId="10" fillId="2" borderId="1" xfId="2" applyNumberFormat="1" applyFont="1" applyFill="1" applyBorder="1" applyAlignment="1">
      <alignment horizontal="center"/>
    </xf>
    <xf numFmtId="171" fontId="10" fillId="2" borderId="0" xfId="0" applyNumberFormat="1" applyFont="1" applyFill="1"/>
    <xf numFmtId="0" fontId="10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166" fontId="12" fillId="2" borderId="0" xfId="1" applyNumberFormat="1" applyFont="1" applyFill="1" applyBorder="1" applyAlignment="1">
      <alignment vertical="top" wrapText="1"/>
    </xf>
    <xf numFmtId="0" fontId="7" fillId="2" borderId="0" xfId="3" applyFont="1" applyFill="1" applyBorder="1" applyAlignment="1">
      <alignment vertical="center"/>
    </xf>
    <xf numFmtId="166" fontId="5" fillId="3" borderId="0" xfId="2" applyNumberFormat="1" applyFont="1" applyFill="1" applyBorder="1" applyAlignment="1">
      <alignment vertical="top" wrapText="1"/>
    </xf>
    <xf numFmtId="166" fontId="5" fillId="2" borderId="0" xfId="0" applyNumberFormat="1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/>
    <xf numFmtId="0" fontId="5" fillId="3" borderId="0" xfId="3" applyFont="1" applyFill="1" applyAlignment="1"/>
    <xf numFmtId="0" fontId="7" fillId="2" borderId="0" xfId="0" applyFont="1" applyFill="1" applyBorder="1"/>
    <xf numFmtId="0" fontId="10" fillId="2" borderId="0" xfId="0" applyFont="1" applyFill="1" applyBorder="1"/>
    <xf numFmtId="166" fontId="5" fillId="2" borderId="1" xfId="2" applyNumberFormat="1" applyFont="1" applyFill="1" applyBorder="1" applyAlignment="1">
      <alignment horizontal="left"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4" fillId="3" borderId="0" xfId="3" applyFont="1" applyFill="1"/>
    <xf numFmtId="0" fontId="4" fillId="6" borderId="0" xfId="0" applyFont="1" applyFill="1" applyBorder="1"/>
    <xf numFmtId="0" fontId="3" fillId="6" borderId="0" xfId="0" applyFont="1" applyFill="1" applyBorder="1"/>
    <xf numFmtId="169" fontId="4" fillId="6" borderId="0" xfId="0" applyNumberFormat="1" applyFont="1" applyFill="1" applyBorder="1"/>
    <xf numFmtId="0" fontId="3" fillId="6" borderId="0" xfId="0" applyFont="1" applyFill="1" applyBorder="1" applyAlignment="1">
      <alignment horizontal="center" vertical="top" wrapText="1"/>
    </xf>
    <xf numFmtId="174" fontId="4" fillId="6" borderId="0" xfId="2" applyNumberFormat="1" applyFont="1" applyFill="1" applyBorder="1" applyAlignment="1">
      <alignment vertical="top" wrapText="1"/>
    </xf>
    <xf numFmtId="174" fontId="4" fillId="6" borderId="0" xfId="0" applyNumberFormat="1" applyFont="1" applyFill="1" applyBorder="1" applyAlignment="1">
      <alignment vertical="top" wrapText="1"/>
    </xf>
    <xf numFmtId="166" fontId="4" fillId="6" borderId="0" xfId="1" applyNumberFormat="1" applyFont="1" applyFill="1" applyBorder="1"/>
    <xf numFmtId="174" fontId="4" fillId="6" borderId="0" xfId="0" applyNumberFormat="1" applyFont="1" applyFill="1" applyBorder="1"/>
    <xf numFmtId="166" fontId="5" fillId="2" borderId="0" xfId="3" applyNumberFormat="1" applyFont="1" applyFill="1" applyBorder="1"/>
    <xf numFmtId="166" fontId="7" fillId="3" borderId="0" xfId="2" applyNumberFormat="1" applyFont="1" applyFill="1" applyBorder="1" applyAlignment="1">
      <alignment horizontal="left" vertical="top" wrapText="1"/>
    </xf>
    <xf numFmtId="170" fontId="5" fillId="3" borderId="0" xfId="0" applyNumberFormat="1" applyFont="1" applyFill="1" applyBorder="1"/>
    <xf numFmtId="3" fontId="5" fillId="3" borderId="0" xfId="0" applyNumberFormat="1" applyFont="1" applyFill="1" applyBorder="1"/>
    <xf numFmtId="172" fontId="5" fillId="3" borderId="0" xfId="0" applyNumberFormat="1" applyFont="1" applyFill="1" applyBorder="1"/>
    <xf numFmtId="169" fontId="5" fillId="3" borderId="0" xfId="0" applyNumberFormat="1" applyFont="1" applyFill="1" applyBorder="1"/>
    <xf numFmtId="0" fontId="5" fillId="3" borderId="0" xfId="0" applyFont="1" applyFill="1" applyBorder="1" applyAlignment="1"/>
    <xf numFmtId="0" fontId="14" fillId="3" borderId="0" xfId="0" applyFont="1" applyFill="1" applyAlignment="1">
      <alignment vertical="center"/>
    </xf>
    <xf numFmtId="0" fontId="7" fillId="3" borderId="0" xfId="3" applyFont="1" applyFill="1" applyAlignment="1">
      <alignment vertical="center"/>
    </xf>
    <xf numFmtId="0" fontId="5" fillId="3" borderId="0" xfId="3" applyFont="1" applyFill="1" applyAlignment="1">
      <alignment vertical="center"/>
    </xf>
    <xf numFmtId="167" fontId="7" fillId="3" borderId="0" xfId="3" applyNumberFormat="1" applyFont="1" applyFill="1" applyAlignment="1">
      <alignment vertical="center"/>
    </xf>
    <xf numFmtId="0" fontId="15" fillId="7" borderId="11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169" fontId="5" fillId="3" borderId="6" xfId="3" applyNumberFormat="1" applyFont="1" applyFill="1" applyBorder="1" applyAlignment="1">
      <alignment vertical="center"/>
    </xf>
    <xf numFmtId="169" fontId="5" fillId="3" borderId="0" xfId="3" applyNumberFormat="1" applyFont="1" applyFill="1" applyAlignment="1">
      <alignment vertical="center"/>
    </xf>
    <xf numFmtId="0" fontId="5" fillId="3" borderId="6" xfId="3" applyFont="1" applyFill="1" applyBorder="1" applyAlignment="1">
      <alignment horizontal="center" vertical="center"/>
    </xf>
    <xf numFmtId="173" fontId="5" fillId="3" borderId="6" xfId="1" applyNumberFormat="1" applyFont="1" applyFill="1" applyBorder="1" applyAlignment="1">
      <alignment vertical="center"/>
    </xf>
    <xf numFmtId="166" fontId="5" fillId="3" borderId="6" xfId="1" applyNumberFormat="1" applyFont="1" applyFill="1" applyBorder="1" applyAlignment="1">
      <alignment vertical="center"/>
    </xf>
    <xf numFmtId="169" fontId="5" fillId="3" borderId="6" xfId="3" applyNumberFormat="1" applyFont="1" applyFill="1" applyBorder="1" applyAlignment="1">
      <alignment horizontal="right" vertical="center"/>
    </xf>
    <xf numFmtId="173" fontId="5" fillId="2" borderId="6" xfId="3" applyNumberFormat="1" applyFont="1" applyFill="1" applyBorder="1" applyAlignment="1">
      <alignment vertical="center"/>
    </xf>
    <xf numFmtId="0" fontId="5" fillId="2" borderId="6" xfId="3" applyFont="1" applyFill="1" applyBorder="1" applyAlignment="1">
      <alignment vertical="center"/>
    </xf>
    <xf numFmtId="0" fontId="5" fillId="3" borderId="6" xfId="3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/>
    </xf>
    <xf numFmtId="0" fontId="15" fillId="7" borderId="12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left" vertical="center" wrapText="1"/>
    </xf>
    <xf numFmtId="0" fontId="5" fillId="3" borderId="6" xfId="3" applyFont="1" applyFill="1" applyBorder="1" applyAlignment="1">
      <alignment horizontal="left" vertical="center"/>
    </xf>
    <xf numFmtId="169" fontId="5" fillId="3" borderId="6" xfId="1" applyNumberFormat="1" applyFont="1" applyFill="1" applyBorder="1" applyAlignment="1">
      <alignment vertical="center"/>
    </xf>
    <xf numFmtId="167" fontId="5" fillId="3" borderId="6" xfId="1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3" fontId="5" fillId="3" borderId="6" xfId="0" applyNumberFormat="1" applyFont="1" applyFill="1" applyBorder="1" applyAlignment="1">
      <alignment vertical="center"/>
    </xf>
    <xf numFmtId="170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170" fontId="5" fillId="3" borderId="6" xfId="1" applyNumberFormat="1" applyFont="1" applyFill="1" applyBorder="1" applyAlignment="1">
      <alignment vertical="center"/>
    </xf>
    <xf numFmtId="169" fontId="7" fillId="2" borderId="0" xfId="3" applyNumberFormat="1" applyFont="1" applyFill="1" applyAlignment="1">
      <alignment vertical="center"/>
    </xf>
    <xf numFmtId="0" fontId="5" fillId="2" borderId="0" xfId="3" applyFont="1" applyFill="1" applyAlignment="1">
      <alignment vertical="center"/>
    </xf>
    <xf numFmtId="169" fontId="5" fillId="2" borderId="0" xfId="3" applyNumberFormat="1" applyFont="1" applyFill="1" applyAlignment="1">
      <alignment vertical="center"/>
    </xf>
    <xf numFmtId="0" fontId="7" fillId="2" borderId="6" xfId="3" applyFont="1" applyFill="1" applyBorder="1" applyAlignment="1">
      <alignment horizontal="center" vertical="center" wrapText="1"/>
    </xf>
    <xf numFmtId="169" fontId="5" fillId="2" borderId="6" xfId="3" applyNumberFormat="1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7" fillId="2" borderId="1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6" xfId="3" applyFont="1" applyFill="1" applyBorder="1" applyAlignment="1">
      <alignment horizontal="left" vertical="center" wrapText="1"/>
    </xf>
    <xf numFmtId="166" fontId="5" fillId="2" borderId="6" xfId="1" applyNumberFormat="1" applyFont="1" applyFill="1" applyBorder="1" applyAlignment="1">
      <alignment vertical="center"/>
    </xf>
    <xf numFmtId="169" fontId="5" fillId="2" borderId="6" xfId="3" applyNumberFormat="1" applyFont="1" applyFill="1" applyBorder="1" applyAlignment="1">
      <alignment horizontal="right" vertical="center"/>
    </xf>
    <xf numFmtId="169" fontId="5" fillId="2" borderId="6" xfId="3" applyNumberFormat="1" applyFont="1" applyFill="1" applyBorder="1" applyAlignment="1">
      <alignment vertical="center"/>
    </xf>
    <xf numFmtId="0" fontId="15" fillId="7" borderId="17" xfId="3" applyFont="1" applyFill="1" applyBorder="1" applyAlignment="1">
      <alignment horizontal="center" vertical="center" wrapText="1"/>
    </xf>
    <xf numFmtId="0" fontId="15" fillId="7" borderId="18" xfId="3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167" fontId="4" fillId="3" borderId="6" xfId="1" applyNumberFormat="1" applyFont="1" applyFill="1" applyBorder="1" applyAlignment="1">
      <alignment vertical="center" wrapText="1"/>
    </xf>
    <xf numFmtId="166" fontId="7" fillId="2" borderId="0" xfId="1" applyNumberFormat="1" applyFont="1" applyFill="1" applyBorder="1" applyAlignment="1">
      <alignment horizontal="center" vertical="center" wrapText="1"/>
    </xf>
    <xf numFmtId="166" fontId="5" fillId="2" borderId="0" xfId="1" applyNumberFormat="1" applyFont="1" applyFill="1" applyBorder="1" applyAlignment="1">
      <alignment vertical="center" wrapText="1"/>
    </xf>
    <xf numFmtId="0" fontId="5" fillId="2" borderId="0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6" fontId="5" fillId="3" borderId="3" xfId="1" applyNumberFormat="1" applyFont="1" applyFill="1" applyBorder="1" applyAlignment="1">
      <alignment horizontal="right" vertical="center"/>
    </xf>
    <xf numFmtId="172" fontId="5" fillId="2" borderId="3" xfId="1" applyNumberFormat="1" applyFont="1" applyFill="1" applyBorder="1" applyAlignment="1">
      <alignment horizontal="right" vertical="center"/>
    </xf>
    <xf numFmtId="166" fontId="5" fillId="3" borderId="1" xfId="1" applyNumberFormat="1" applyFont="1" applyFill="1" applyBorder="1" applyAlignment="1">
      <alignment horizontal="right" vertical="center"/>
    </xf>
    <xf numFmtId="172" fontId="5" fillId="2" borderId="1" xfId="1" applyNumberFormat="1" applyFont="1" applyFill="1" applyBorder="1" applyAlignment="1">
      <alignment horizontal="right" vertical="center"/>
    </xf>
    <xf numFmtId="172" fontId="5" fillId="3" borderId="6" xfId="1" applyNumberFormat="1" applyFont="1" applyFill="1" applyBorder="1" applyAlignment="1">
      <alignment vertical="center"/>
    </xf>
    <xf numFmtId="0" fontId="3" fillId="3" borderId="0" xfId="3" applyFont="1" applyFill="1" applyAlignment="1">
      <alignment horizontal="left" vertical="center" readingOrder="1"/>
    </xf>
    <xf numFmtId="0" fontId="5" fillId="3" borderId="0" xfId="3" applyFont="1" applyFill="1" applyAlignment="1">
      <alignment vertical="center" readingOrder="1"/>
    </xf>
    <xf numFmtId="0" fontId="5" fillId="2" borderId="0" xfId="0" applyFont="1" applyFill="1" applyAlignment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166" fontId="5" fillId="4" borderId="6" xfId="1" applyNumberFormat="1" applyFont="1" applyFill="1" applyBorder="1" applyAlignment="1">
      <alignment horizontal="left" vertical="center" wrapText="1"/>
    </xf>
    <xf numFmtId="166" fontId="5" fillId="4" borderId="6" xfId="1" applyNumberFormat="1" applyFont="1" applyFill="1" applyBorder="1" applyAlignment="1">
      <alignment vertical="center" wrapText="1"/>
    </xf>
    <xf numFmtId="167" fontId="5" fillId="4" borderId="6" xfId="1" applyNumberFormat="1" applyFont="1" applyFill="1" applyBorder="1" applyAlignment="1">
      <alignment vertical="center" wrapText="1"/>
    </xf>
    <xf numFmtId="166" fontId="8" fillId="3" borderId="6" xfId="1" applyNumberFormat="1" applyFont="1" applyFill="1" applyBorder="1" applyAlignment="1">
      <alignment horizontal="left" vertical="center" wrapText="1"/>
    </xf>
    <xf numFmtId="166" fontId="8" fillId="3" borderId="6" xfId="1" applyNumberFormat="1" applyFont="1" applyFill="1" applyBorder="1" applyAlignment="1">
      <alignment vertical="center" wrapText="1"/>
    </xf>
    <xf numFmtId="167" fontId="8" fillId="3" borderId="6" xfId="1" applyNumberFormat="1" applyFont="1" applyFill="1" applyBorder="1" applyAlignment="1">
      <alignment vertical="center" wrapText="1"/>
    </xf>
    <xf numFmtId="166" fontId="7" fillId="3" borderId="6" xfId="1" applyNumberFormat="1" applyFont="1" applyFill="1" applyBorder="1" applyAlignment="1">
      <alignment horizontal="left" vertical="center" wrapText="1"/>
    </xf>
    <xf numFmtId="166" fontId="7" fillId="3" borderId="6" xfId="1" applyNumberFormat="1" applyFont="1" applyFill="1" applyBorder="1" applyAlignment="1">
      <alignment vertical="center" wrapText="1"/>
    </xf>
    <xf numFmtId="167" fontId="7" fillId="3" borderId="6" xfId="1" applyNumberFormat="1" applyFont="1" applyFill="1" applyBorder="1" applyAlignment="1">
      <alignment vertical="center" wrapText="1"/>
    </xf>
    <xf numFmtId="169" fontId="7" fillId="2" borderId="6" xfId="3" applyNumberFormat="1" applyFont="1" applyFill="1" applyBorder="1" applyAlignment="1">
      <alignment horizontal="right" vertical="center"/>
    </xf>
    <xf numFmtId="172" fontId="7" fillId="3" borderId="6" xfId="1" applyNumberFormat="1" applyFont="1" applyFill="1" applyBorder="1" applyAlignment="1">
      <alignment vertical="center"/>
    </xf>
    <xf numFmtId="166" fontId="7" fillId="2" borderId="6" xfId="1" applyNumberFormat="1" applyFont="1" applyFill="1" applyBorder="1" applyAlignment="1">
      <alignment vertical="center"/>
    </xf>
    <xf numFmtId="169" fontId="7" fillId="2" borderId="6" xfId="3" applyNumberFormat="1" applyFont="1" applyFill="1" applyBorder="1" applyAlignment="1">
      <alignment vertical="center"/>
    </xf>
    <xf numFmtId="166" fontId="7" fillId="2" borderId="1" xfId="3" applyNumberFormat="1" applyFont="1" applyFill="1" applyBorder="1" applyAlignment="1">
      <alignment horizontal="right" vertical="center"/>
    </xf>
    <xf numFmtId="172" fontId="7" fillId="2" borderId="1" xfId="1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wrapText="1"/>
    </xf>
    <xf numFmtId="167" fontId="3" fillId="3" borderId="6" xfId="1" applyNumberFormat="1" applyFont="1" applyFill="1" applyBorder="1" applyAlignment="1">
      <alignment vertical="center" wrapText="1"/>
    </xf>
    <xf numFmtId="169" fontId="7" fillId="2" borderId="6" xfId="3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0" fillId="2" borderId="0" xfId="0" applyFont="1" applyFill="1" applyAlignment="1">
      <alignment vertical="center"/>
    </xf>
    <xf numFmtId="0" fontId="15" fillId="7" borderId="11" xfId="0" applyFont="1" applyFill="1" applyBorder="1" applyAlignment="1">
      <alignment horizontal="center" vertical="center"/>
    </xf>
    <xf numFmtId="166" fontId="5" fillId="3" borderId="6" xfId="1" applyNumberFormat="1" applyFont="1" applyFill="1" applyBorder="1" applyAlignment="1">
      <alignment horizontal="left" vertical="center" wrapText="1"/>
    </xf>
    <xf numFmtId="171" fontId="5" fillId="2" borderId="6" xfId="1" applyNumberFormat="1" applyFont="1" applyFill="1" applyBorder="1" applyAlignment="1">
      <alignment horizontal="right" vertical="center"/>
    </xf>
    <xf numFmtId="171" fontId="5" fillId="3" borderId="6" xfId="0" applyNumberFormat="1" applyFont="1" applyFill="1" applyBorder="1" applyAlignment="1">
      <alignment horizontal="right" vertical="center"/>
    </xf>
    <xf numFmtId="171" fontId="7" fillId="2" borderId="6" xfId="1" applyNumberFormat="1" applyFont="1" applyFill="1" applyBorder="1" applyAlignment="1">
      <alignment horizontal="right" vertical="center"/>
    </xf>
    <xf numFmtId="171" fontId="7" fillId="3" borderId="6" xfId="0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left" vertical="center" wrapText="1"/>
    </xf>
    <xf numFmtId="172" fontId="5" fillId="2" borderId="6" xfId="1" applyNumberFormat="1" applyFont="1" applyFill="1" applyBorder="1" applyAlignment="1">
      <alignment vertical="center"/>
    </xf>
    <xf numFmtId="169" fontId="5" fillId="2" borderId="6" xfId="0" applyNumberFormat="1" applyFont="1" applyFill="1" applyBorder="1" applyAlignment="1">
      <alignment vertical="center"/>
    </xf>
    <xf numFmtId="169" fontId="5" fillId="3" borderId="6" xfId="0" applyNumberFormat="1" applyFont="1" applyFill="1" applyBorder="1" applyAlignment="1">
      <alignment vertical="center"/>
    </xf>
    <xf numFmtId="166" fontId="7" fillId="2" borderId="6" xfId="1" applyNumberFormat="1" applyFont="1" applyFill="1" applyBorder="1" applyAlignment="1">
      <alignment horizontal="left" vertical="center" wrapText="1"/>
    </xf>
    <xf numFmtId="172" fontId="7" fillId="2" borderId="6" xfId="1" applyNumberFormat="1" applyFont="1" applyFill="1" applyBorder="1" applyAlignment="1">
      <alignment vertical="center"/>
    </xf>
    <xf numFmtId="169" fontId="7" fillId="2" borderId="6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vertical="center"/>
    </xf>
    <xf numFmtId="166" fontId="12" fillId="2" borderId="6" xfId="1" applyNumberFormat="1" applyFont="1" applyFill="1" applyBorder="1" applyAlignment="1">
      <alignment horizontal="left" vertical="center" wrapText="1"/>
    </xf>
    <xf numFmtId="166" fontId="12" fillId="2" borderId="6" xfId="1" applyNumberFormat="1" applyFont="1" applyFill="1" applyBorder="1" applyAlignment="1">
      <alignment vertical="center" wrapText="1"/>
    </xf>
    <xf numFmtId="166" fontId="13" fillId="2" borderId="6" xfId="1" applyNumberFormat="1" applyFont="1" applyFill="1" applyBorder="1" applyAlignment="1">
      <alignment horizontal="left" vertical="center" wrapText="1"/>
    </xf>
    <xf numFmtId="166" fontId="13" fillId="2" borderId="6" xfId="1" applyNumberFormat="1" applyFont="1" applyFill="1" applyBorder="1" applyAlignment="1">
      <alignment vertical="center" wrapText="1"/>
    </xf>
    <xf numFmtId="166" fontId="7" fillId="3" borderId="6" xfId="1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170" fontId="5" fillId="3" borderId="6" xfId="0" applyNumberFormat="1" applyFont="1" applyFill="1" applyBorder="1" applyAlignment="1">
      <alignment horizontal="right" vertical="center"/>
    </xf>
    <xf numFmtId="172" fontId="5" fillId="3" borderId="0" xfId="0" applyNumberFormat="1" applyFont="1" applyFill="1" applyAlignment="1">
      <alignment vertical="center"/>
    </xf>
    <xf numFmtId="166" fontId="5" fillId="3" borderId="6" xfId="1" applyNumberFormat="1" applyFont="1" applyFill="1" applyBorder="1" applyAlignment="1">
      <alignment horizontal="right" vertical="center"/>
    </xf>
    <xf numFmtId="169" fontId="5" fillId="3" borderId="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166" fontId="7" fillId="3" borderId="6" xfId="0" applyNumberFormat="1" applyFont="1" applyFill="1" applyBorder="1" applyAlignment="1">
      <alignment horizontal="right" vertical="center"/>
    </xf>
    <xf numFmtId="169" fontId="7" fillId="3" borderId="6" xfId="0" applyNumberFormat="1" applyFont="1" applyFill="1" applyBorder="1" applyAlignment="1">
      <alignment horizontal="right" vertical="center"/>
    </xf>
    <xf numFmtId="0" fontId="15" fillId="7" borderId="12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vertical="center"/>
    </xf>
    <xf numFmtId="166" fontId="5" fillId="3" borderId="6" xfId="1" applyNumberFormat="1" applyFont="1" applyFill="1" applyBorder="1" applyAlignment="1">
      <alignment horizontal="center" vertical="center"/>
    </xf>
    <xf numFmtId="166" fontId="7" fillId="3" borderId="6" xfId="1" applyNumberFormat="1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9" fontId="5" fillId="2" borderId="6" xfId="0" applyNumberFormat="1" applyFont="1" applyFill="1" applyBorder="1" applyAlignment="1">
      <alignment horizontal="right" vertical="center"/>
    </xf>
    <xf numFmtId="169" fontId="7" fillId="2" borderId="6" xfId="0" applyNumberFormat="1" applyFont="1" applyFill="1" applyBorder="1" applyAlignment="1">
      <alignment horizontal="right" vertical="center"/>
    </xf>
    <xf numFmtId="0" fontId="15" fillId="7" borderId="7" xfId="3" applyFont="1" applyFill="1" applyBorder="1" applyAlignment="1">
      <alignment horizontal="center" vertical="center"/>
    </xf>
    <xf numFmtId="0" fontId="15" fillId="7" borderId="10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15" fillId="7" borderId="8" xfId="3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9" xfId="3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top" wrapText="1"/>
    </xf>
    <xf numFmtId="0" fontId="15" fillId="7" borderId="17" xfId="3" applyFont="1" applyFill="1" applyBorder="1" applyAlignment="1">
      <alignment horizontal="center" vertical="center" wrapText="1"/>
    </xf>
    <xf numFmtId="0" fontId="15" fillId="7" borderId="16" xfId="3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wrapText="1"/>
    </xf>
    <xf numFmtId="0" fontId="5" fillId="3" borderId="0" xfId="3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" fontId="15" fillId="7" borderId="8" xfId="0" applyNumberFormat="1" applyFont="1" applyFill="1" applyBorder="1" applyAlignment="1">
      <alignment horizontal="center" vertical="center" wrapText="1"/>
    </xf>
    <xf numFmtId="166" fontId="15" fillId="7" borderId="8" xfId="1" applyNumberFormat="1" applyFont="1" applyFill="1" applyBorder="1" applyAlignment="1">
      <alignment horizontal="center" vertical="center" wrapText="1"/>
    </xf>
    <xf numFmtId="166" fontId="15" fillId="7" borderId="9" xfId="1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Normale" xfId="0" builtinId="0"/>
    <cellStyle name="Normale 2" xfId="3"/>
    <cellStyle name="Valuta 2" xfId="4"/>
  </cellStyles>
  <dxfs count="0"/>
  <tableStyles count="0" defaultTableStyle="TableStyleMedium9" defaultPivotStyle="PivotStyleLight16"/>
  <colors>
    <mruColors>
      <color rgb="FF8E001C"/>
      <color rgb="FF6699FF"/>
      <color rgb="FF31859C"/>
      <color rgb="FF00CC66"/>
      <color rgb="FF254061"/>
      <color rgb="FF993366"/>
      <color rgb="FF000000"/>
      <color rgb="FF000066"/>
      <color rgb="FF00206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58876294309365E-2"/>
          <c:y val="4.1198501872659173E-2"/>
          <c:w val="0.92593709440166128"/>
          <c:h val="0.79193635907871063"/>
        </c:manualLayout>
      </c:layout>
      <c:lineChart>
        <c:grouping val="standard"/>
        <c:varyColors val="0"/>
        <c:ser>
          <c:idx val="0"/>
          <c:order val="0"/>
          <c:tx>
            <c:strRef>
              <c:f>' Graf. 1 '!$AJ$5</c:f>
              <c:strCache>
                <c:ptCount val="1"/>
                <c:pt idx="0">
                  <c:v>Maschi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Graf. 1 '!$AI$6:$AI$20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 Graf. 1 '!$AJ$6:$AJ$20</c:f>
              <c:numCache>
                <c:formatCode>0.0</c:formatCode>
                <c:ptCount val="15"/>
                <c:pt idx="0">
                  <c:v>71.460228000000001</c:v>
                </c:pt>
                <c:pt idx="1">
                  <c:v>70.220817999999994</c:v>
                </c:pt>
                <c:pt idx="2">
                  <c:v>72.538926000000004</c:v>
                </c:pt>
                <c:pt idx="3">
                  <c:v>72.632977999999994</c:v>
                </c:pt>
                <c:pt idx="4">
                  <c:v>73.087318999999994</c:v>
                </c:pt>
                <c:pt idx="5">
                  <c:v>71.655186999999998</c:v>
                </c:pt>
                <c:pt idx="6">
                  <c:v>70.378979000000001</c:v>
                </c:pt>
                <c:pt idx="7">
                  <c:v>69.926976999999994</c:v>
                </c:pt>
                <c:pt idx="8">
                  <c:v>69.452951999999996</c:v>
                </c:pt>
                <c:pt idx="9">
                  <c:v>68.291863000000006</c:v>
                </c:pt>
                <c:pt idx="10">
                  <c:v>68.523446000000007</c:v>
                </c:pt>
                <c:pt idx="11">
                  <c:v>68.812081523206658</c:v>
                </c:pt>
                <c:pt idx="12">
                  <c:v>70.183236693180447</c:v>
                </c:pt>
                <c:pt idx="13">
                  <c:v>70.655434583039977</c:v>
                </c:pt>
                <c:pt idx="14">
                  <c:v>70.436311936928803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0-4B0B-B7EE-2B57A567FBBB}"/>
            </c:ext>
          </c:extLst>
        </c:ser>
        <c:ser>
          <c:idx val="1"/>
          <c:order val="1"/>
          <c:tx>
            <c:strRef>
              <c:f>' Graf. 1 '!$AK$5</c:f>
              <c:strCache>
                <c:ptCount val="1"/>
                <c:pt idx="0">
                  <c:v>Femmine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pPr>
              <a:solidFill>
                <a:srgbClr val="CC00CC"/>
              </a:solidFill>
              <a:ln>
                <a:solidFill>
                  <a:srgbClr val="CC00CC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Graf. 1 '!$AI$6:$AI$20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 Graf. 1 '!$AK$6:$AK$20</c:f>
              <c:numCache>
                <c:formatCode>0.0</c:formatCode>
                <c:ptCount val="15"/>
                <c:pt idx="0">
                  <c:v>50.524285999999996</c:v>
                </c:pt>
                <c:pt idx="1">
                  <c:v>51.575336999999998</c:v>
                </c:pt>
                <c:pt idx="2">
                  <c:v>51.051192</c:v>
                </c:pt>
                <c:pt idx="3">
                  <c:v>51.494244000000002</c:v>
                </c:pt>
                <c:pt idx="4">
                  <c:v>52.684370000000001</c:v>
                </c:pt>
                <c:pt idx="5">
                  <c:v>52.594684000000001</c:v>
                </c:pt>
                <c:pt idx="6">
                  <c:v>52.740209999999998</c:v>
                </c:pt>
                <c:pt idx="7">
                  <c:v>52.762915999999997</c:v>
                </c:pt>
                <c:pt idx="8">
                  <c:v>53.786735999999998</c:v>
                </c:pt>
                <c:pt idx="9">
                  <c:v>52.508035</c:v>
                </c:pt>
                <c:pt idx="10">
                  <c:v>54.371305999999997</c:v>
                </c:pt>
                <c:pt idx="11">
                  <c:v>54.40301799751974</c:v>
                </c:pt>
                <c:pt idx="12">
                  <c:v>55.388510917361586</c:v>
                </c:pt>
                <c:pt idx="13">
                  <c:v>56.773040521275931</c:v>
                </c:pt>
                <c:pt idx="14">
                  <c:v>57.312274443685816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0-4B0B-B7EE-2B57A567FBBB}"/>
            </c:ext>
          </c:extLst>
        </c:ser>
        <c:ser>
          <c:idx val="2"/>
          <c:order val="2"/>
          <c:tx>
            <c:strRef>
              <c:f>' Graf. 1 '!$AL$5</c:f>
              <c:strCache>
                <c:ptCount val="1"/>
                <c:pt idx="0">
                  <c:v>Totale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 Graf. 1 '!$AI$6:$AI$20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 Graf. 1 '!$AL$6:$AL$20</c:f>
              <c:numCache>
                <c:formatCode>0.0</c:formatCode>
                <c:ptCount val="15"/>
                <c:pt idx="0">
                  <c:v>60.6693</c:v>
                </c:pt>
                <c:pt idx="1">
                  <c:v>60.616667999999997</c:v>
                </c:pt>
                <c:pt idx="2">
                  <c:v>61.471328</c:v>
                </c:pt>
                <c:pt idx="3">
                  <c:v>61.745196999999997</c:v>
                </c:pt>
                <c:pt idx="4">
                  <c:v>62.578310000000002</c:v>
                </c:pt>
                <c:pt idx="5">
                  <c:v>61.840547000000001</c:v>
                </c:pt>
                <c:pt idx="6">
                  <c:v>61.301791000000001</c:v>
                </c:pt>
                <c:pt idx="7">
                  <c:v>61.099249999999998</c:v>
                </c:pt>
                <c:pt idx="8">
                  <c:v>61.407704000000003</c:v>
                </c:pt>
                <c:pt idx="9">
                  <c:v>60.214485000000003</c:v>
                </c:pt>
                <c:pt idx="10">
                  <c:v>61.300761000000001</c:v>
                </c:pt>
                <c:pt idx="11">
                  <c:v>61.459368089072484</c:v>
                </c:pt>
                <c:pt idx="12">
                  <c:v>62.630135060337075</c:v>
                </c:pt>
                <c:pt idx="13">
                  <c:v>63.579931864289996</c:v>
                </c:pt>
                <c:pt idx="14">
                  <c:v>63.751996871715498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20-4B0B-B7EE-2B57A567F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49728"/>
        <c:axId val="88651264"/>
      </c:lineChart>
      <c:catAx>
        <c:axId val="886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88651264"/>
        <c:crosses val="autoZero"/>
        <c:auto val="1"/>
        <c:lblAlgn val="ctr"/>
        <c:lblOffset val="100"/>
        <c:noMultiLvlLbl val="0"/>
      </c:catAx>
      <c:valAx>
        <c:axId val="88651264"/>
        <c:scaling>
          <c:orientation val="minMax"/>
          <c:max val="74"/>
          <c:min val="48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88649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50" b="0" i="0" u="none" strike="noStrike" baseline="0">
          <a:solidFill>
            <a:srgbClr val="000000"/>
          </a:solidFill>
          <a:latin typeface="+mn-lt"/>
          <a:ea typeface="Book Antiqua"/>
          <a:cs typeface="Book Antiqua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02416666666668"/>
          <c:y val="2.2403584687049258E-2"/>
          <c:w val="0.70487622870670574"/>
          <c:h val="0.916647986569246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10'!$AM$5</c:f>
              <c:strCache>
                <c:ptCount val="1"/>
                <c:pt idx="0">
                  <c:v>Maschi</c:v>
                </c:pt>
              </c:strCache>
            </c:strRef>
          </c:tx>
          <c:spPr>
            <a:gradFill flip="none" rotWithShape="1">
              <a:gsLst>
                <a:gs pos="0">
                  <a:srgbClr val="254061">
                    <a:shade val="30000"/>
                    <a:satMod val="115000"/>
                  </a:srgbClr>
                </a:gs>
                <a:gs pos="50000">
                  <a:srgbClr val="254061">
                    <a:shade val="67500"/>
                    <a:satMod val="115000"/>
                  </a:srgbClr>
                </a:gs>
                <a:gs pos="100000">
                  <a:srgbClr val="254061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254061">
                      <a:shade val="30000"/>
                      <a:satMod val="115000"/>
                    </a:srgbClr>
                  </a:gs>
                  <a:gs pos="50000">
                    <a:srgbClr val="254061">
                      <a:shade val="67500"/>
                      <a:satMod val="115000"/>
                    </a:srgbClr>
                  </a:gs>
                  <a:gs pos="100000">
                    <a:srgbClr val="254061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19C-4767-9BCD-5E2F9CD58F99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254061">
                      <a:shade val="30000"/>
                      <a:satMod val="115000"/>
                    </a:srgbClr>
                  </a:gs>
                  <a:gs pos="50000">
                    <a:srgbClr val="254061">
                      <a:shade val="67500"/>
                      <a:satMod val="115000"/>
                    </a:srgbClr>
                  </a:gs>
                  <a:gs pos="100000">
                    <a:srgbClr val="254061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19C-4767-9BCD-5E2F9CD58F99}"/>
              </c:ext>
            </c:extLst>
          </c:dPt>
          <c:cat>
            <c:strRef>
              <c:f>'Graf. 10'!$AL$6:$AL$17</c:f>
              <c:strCache>
                <c:ptCount val="12"/>
                <c:pt idx="0">
                  <c:v>Commercio</c:v>
                </c:pt>
                <c:pt idx="1">
                  <c:v>PA, difesa</c:v>
                </c:pt>
                <c:pt idx="2">
                  <c:v>Att. immobiliari, serv. alle imprese</c:v>
                </c:pt>
                <c:pt idx="3">
                  <c:v>Agricoltura, silvicoltura e pesca</c:v>
                </c:pt>
                <c:pt idx="4">
                  <c:v>Alberghi e ristoranti</c:v>
                </c:pt>
                <c:pt idx="5">
                  <c:v>Altri servizi collettivi e personali</c:v>
                </c:pt>
                <c:pt idx="6">
                  <c:v>Trasporto e magazzinaggio</c:v>
                </c:pt>
                <c:pt idx="7">
                  <c:v>Att. finanziarie e assicurative</c:v>
                </c:pt>
                <c:pt idx="8">
                  <c:v>Istruzione,sanità,assist.sociale</c:v>
                </c:pt>
                <c:pt idx="9">
                  <c:v>Industria in senso stretto</c:v>
                </c:pt>
                <c:pt idx="10">
                  <c:v>Servizi di informazione e comunicazione</c:v>
                </c:pt>
                <c:pt idx="11">
                  <c:v>Costruzioni</c:v>
                </c:pt>
              </c:strCache>
            </c:strRef>
          </c:cat>
          <c:val>
            <c:numRef>
              <c:f>'Graf. 10'!$AM$6:$AM$17</c:f>
              <c:numCache>
                <c:formatCode>0.0</c:formatCode>
                <c:ptCount val="12"/>
                <c:pt idx="0">
                  <c:v>-11.276962361684909</c:v>
                </c:pt>
                <c:pt idx="1">
                  <c:v>-7.7391083909752751</c:v>
                </c:pt>
                <c:pt idx="2">
                  <c:v>-7.0011497018796263</c:v>
                </c:pt>
                <c:pt idx="3">
                  <c:v>-3.6833470057424051</c:v>
                </c:pt>
                <c:pt idx="4">
                  <c:v>-1.5026129566158062</c:v>
                </c:pt>
                <c:pt idx="5">
                  <c:v>-0.43213625001766331</c:v>
                </c:pt>
                <c:pt idx="6">
                  <c:v>2.9876548682373283</c:v>
                </c:pt>
                <c:pt idx="7">
                  <c:v>9.2612387909020839</c:v>
                </c:pt>
                <c:pt idx="8">
                  <c:v>9.3984085430652442</c:v>
                </c:pt>
                <c:pt idx="9">
                  <c:v>10.268347364568072</c:v>
                </c:pt>
                <c:pt idx="10">
                  <c:v>11.375361603988637</c:v>
                </c:pt>
                <c:pt idx="11">
                  <c:v>11.450601150026145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F-4D86-9960-662F8A5907F6}"/>
            </c:ext>
          </c:extLst>
        </c:ser>
        <c:ser>
          <c:idx val="1"/>
          <c:order val="1"/>
          <c:tx>
            <c:strRef>
              <c:f>'Graf. 10'!$AN$5</c:f>
              <c:strCache>
                <c:ptCount val="1"/>
                <c:pt idx="0">
                  <c:v>Femmine</c:v>
                </c:pt>
              </c:strCache>
            </c:strRef>
          </c:tx>
          <c:spPr>
            <a:gradFill flip="none" rotWithShape="1">
              <a:gsLst>
                <a:gs pos="0">
                  <a:srgbClr val="993366">
                    <a:shade val="30000"/>
                    <a:satMod val="115000"/>
                  </a:srgbClr>
                </a:gs>
                <a:gs pos="50000">
                  <a:srgbClr val="993366">
                    <a:shade val="67500"/>
                    <a:satMod val="115000"/>
                  </a:srgbClr>
                </a:gs>
                <a:gs pos="100000">
                  <a:srgbClr val="993366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993366">
                      <a:shade val="30000"/>
                      <a:satMod val="115000"/>
                    </a:srgbClr>
                  </a:gs>
                  <a:gs pos="50000">
                    <a:srgbClr val="993366">
                      <a:shade val="67500"/>
                      <a:satMod val="115000"/>
                    </a:srgbClr>
                  </a:gs>
                  <a:gs pos="100000">
                    <a:srgbClr val="993366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19C-4767-9BCD-5E2F9CD58F9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9C-4767-9BCD-5E2F9CD58F99}"/>
              </c:ext>
            </c:extLst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993366">
                      <a:shade val="30000"/>
                      <a:satMod val="115000"/>
                    </a:srgbClr>
                  </a:gs>
                  <a:gs pos="50000">
                    <a:srgbClr val="993366">
                      <a:shade val="67500"/>
                      <a:satMod val="115000"/>
                    </a:srgbClr>
                  </a:gs>
                  <a:gs pos="100000">
                    <a:srgbClr val="993366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5FD0-4F35-AE48-BB030E75A43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9C-4767-9BCD-5E2F9CD58F99}"/>
              </c:ext>
            </c:extLst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rgbClr val="993366">
                      <a:shade val="30000"/>
                      <a:satMod val="115000"/>
                    </a:srgbClr>
                  </a:gs>
                  <a:gs pos="50000">
                    <a:srgbClr val="993366">
                      <a:shade val="67500"/>
                      <a:satMod val="115000"/>
                    </a:srgbClr>
                  </a:gs>
                  <a:gs pos="100000">
                    <a:srgbClr val="993366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5FD0-4F35-AE48-BB030E75A432}"/>
              </c:ext>
            </c:extLst>
          </c:dPt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rgbClr val="993366">
                      <a:shade val="30000"/>
                      <a:satMod val="115000"/>
                    </a:srgbClr>
                  </a:gs>
                  <a:gs pos="50000">
                    <a:srgbClr val="993366">
                      <a:shade val="67500"/>
                      <a:satMod val="115000"/>
                    </a:srgbClr>
                  </a:gs>
                  <a:gs pos="100000">
                    <a:srgbClr val="993366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19C-4767-9BCD-5E2F9CD58F99}"/>
              </c:ext>
            </c:extLst>
          </c:dPt>
          <c:cat>
            <c:strRef>
              <c:f>'Graf. 10'!$AL$6:$AL$17</c:f>
              <c:strCache>
                <c:ptCount val="12"/>
                <c:pt idx="0">
                  <c:v>Commercio</c:v>
                </c:pt>
                <c:pt idx="1">
                  <c:v>PA, difesa</c:v>
                </c:pt>
                <c:pt idx="2">
                  <c:v>Att. immobiliari, serv. alle imprese</c:v>
                </c:pt>
                <c:pt idx="3">
                  <c:v>Agricoltura, silvicoltura e pesca</c:v>
                </c:pt>
                <c:pt idx="4">
                  <c:v>Alberghi e ristoranti</c:v>
                </c:pt>
                <c:pt idx="5">
                  <c:v>Altri servizi collettivi e personali</c:v>
                </c:pt>
                <c:pt idx="6">
                  <c:v>Trasporto e magazzinaggio</c:v>
                </c:pt>
                <c:pt idx="7">
                  <c:v>Att. finanziarie e assicurative</c:v>
                </c:pt>
                <c:pt idx="8">
                  <c:v>Istruzione,sanità,assist.sociale</c:v>
                </c:pt>
                <c:pt idx="9">
                  <c:v>Industria in senso stretto</c:v>
                </c:pt>
                <c:pt idx="10">
                  <c:v>Servizi di informazione e comunicazione</c:v>
                </c:pt>
                <c:pt idx="11">
                  <c:v>Costruzioni</c:v>
                </c:pt>
              </c:strCache>
            </c:strRef>
          </c:cat>
          <c:val>
            <c:numRef>
              <c:f>'Graf. 10'!$AN$6:$AN$17</c:f>
              <c:numCache>
                <c:formatCode>0.0</c:formatCode>
                <c:ptCount val="12"/>
                <c:pt idx="0">
                  <c:v>-2.8843341272825995</c:v>
                </c:pt>
                <c:pt idx="1">
                  <c:v>-3.3985138232895906</c:v>
                </c:pt>
                <c:pt idx="2">
                  <c:v>1.2228191725250923</c:v>
                </c:pt>
                <c:pt idx="3">
                  <c:v>24.115755627009648</c:v>
                </c:pt>
                <c:pt idx="4">
                  <c:v>-6.6547565877623924</c:v>
                </c:pt>
                <c:pt idx="5">
                  <c:v>2.6321122929973768</c:v>
                </c:pt>
                <c:pt idx="6">
                  <c:v>33.697478991596626</c:v>
                </c:pt>
                <c:pt idx="7">
                  <c:v>-8.3360639622517851</c:v>
                </c:pt>
                <c:pt idx="8">
                  <c:v>0.10434414412598869</c:v>
                </c:pt>
                <c:pt idx="9">
                  <c:v>1.1816887888517442</c:v>
                </c:pt>
                <c:pt idx="10">
                  <c:v>14.340378357114773</c:v>
                </c:pt>
                <c:pt idx="11">
                  <c:v>-0.30810448760884412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F-4D86-9960-662F8A590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40800"/>
        <c:axId val="104142336"/>
      </c:barChart>
      <c:catAx>
        <c:axId val="104140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104142336"/>
        <c:crosses val="autoZero"/>
        <c:auto val="1"/>
        <c:lblAlgn val="ctr"/>
        <c:lblOffset val="100"/>
        <c:noMultiLvlLbl val="0"/>
      </c:catAx>
      <c:valAx>
        <c:axId val="104142336"/>
        <c:scaling>
          <c:orientation val="minMax"/>
        </c:scaling>
        <c:delete val="0"/>
        <c:axPos val="t"/>
        <c:numFmt formatCode="0.0" sourceLinked="1"/>
        <c:majorTickMark val="none"/>
        <c:minorTickMark val="none"/>
        <c:tickLblPos val="high"/>
        <c:spPr>
          <a:ln>
            <a:noFill/>
          </a:ln>
        </c:spPr>
        <c:crossAx val="10414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37957516339866"/>
          <c:y val="0.65801217487548413"/>
          <c:w val="9.8989705882352938E-2"/>
          <c:h val="0.152523888581442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61818106082354"/>
          <c:y val="3.3562166285278416E-2"/>
          <c:w val="0.77732116600307222"/>
          <c:h val="0.821348612887919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11'!$AP$5</c:f>
              <c:strCache>
                <c:ptCount val="1"/>
                <c:pt idx="0">
                  <c:v>Città metropolitana di Roma </c:v>
                </c:pt>
              </c:strCache>
            </c:strRef>
          </c:tx>
          <c:spPr>
            <a:gradFill flip="none" rotWithShape="1">
              <a:gsLst>
                <a:gs pos="0">
                  <a:srgbClr val="8E001C">
                    <a:shade val="30000"/>
                    <a:satMod val="115000"/>
                  </a:srgbClr>
                </a:gs>
                <a:gs pos="50000">
                  <a:srgbClr val="8E001C">
                    <a:shade val="67500"/>
                    <a:satMod val="115000"/>
                  </a:srgbClr>
                </a:gs>
                <a:gs pos="100000">
                  <a:srgbClr val="8E001C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5FB-4B59-AFC8-6A286989795C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B5FB-4B59-AFC8-6A286989795C}"/>
              </c:ext>
            </c:extLst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5FB-4B59-AFC8-6A286989795C}"/>
              </c:ext>
            </c:extLst>
          </c:dPt>
          <c:dPt>
            <c:idx val="6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5FB-4B59-AFC8-6A286989795C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'Graf. 11'!$AO$6:$AO$14</c:f>
              <c:strCache>
                <c:ptCount val="9"/>
                <c:pt idx="0">
                  <c:v>Dirig. e imprenditori</c:v>
                </c:pt>
                <c:pt idx="1">
                  <c:v>Alte specializzazioni</c:v>
                </c:pt>
                <c:pt idx="2">
                  <c:v>Prof. tecniche</c:v>
                </c:pt>
                <c:pt idx="3">
                  <c:v>Impiegati</c:v>
                </c:pt>
                <c:pt idx="4">
                  <c:v>Prof. qual. servizi</c:v>
                </c:pt>
                <c:pt idx="5">
                  <c:v>Operai spec.,artig. e agric.</c:v>
                </c:pt>
                <c:pt idx="6">
                  <c:v>Operai semiqual.</c:v>
                </c:pt>
                <c:pt idx="7">
                  <c:v>Professioni non qual.</c:v>
                </c:pt>
                <c:pt idx="8">
                  <c:v>Forze armate</c:v>
                </c:pt>
              </c:strCache>
            </c:strRef>
          </c:cat>
          <c:val>
            <c:numRef>
              <c:f>'Graf. 11'!$AP$6:$AP$14</c:f>
              <c:numCache>
                <c:formatCode>#,##0.0_ ;\-#,##0.0\ </c:formatCode>
                <c:ptCount val="9"/>
                <c:pt idx="0">
                  <c:v>-32.180127922935498</c:v>
                </c:pt>
                <c:pt idx="1">
                  <c:v>43.251902429044776</c:v>
                </c:pt>
                <c:pt idx="2">
                  <c:v>-19.073750747498124</c:v>
                </c:pt>
                <c:pt idx="3">
                  <c:v>17.950712854725452</c:v>
                </c:pt>
                <c:pt idx="4">
                  <c:v>43.925677361208329</c:v>
                </c:pt>
                <c:pt idx="5">
                  <c:v>-15.14520509376301</c:v>
                </c:pt>
                <c:pt idx="6">
                  <c:v>-11.083331116844434</c:v>
                </c:pt>
                <c:pt idx="7">
                  <c:v>47.485972579204628</c:v>
                </c:pt>
                <c:pt idx="8">
                  <c:v>8.0765531195064568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B-470E-985E-9D54A70F296A}"/>
            </c:ext>
          </c:extLst>
        </c:ser>
        <c:ser>
          <c:idx val="1"/>
          <c:order val="1"/>
          <c:tx>
            <c:strRef>
              <c:f>'Graf. 11'!$AQ$5</c:f>
              <c:strCache>
                <c:ptCount val="1"/>
                <c:pt idx="0">
                  <c:v>Italia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75000"/>
                    <a:shade val="30000"/>
                    <a:satMod val="115000"/>
                  </a:schemeClr>
                </a:gs>
                <a:gs pos="50000">
                  <a:schemeClr val="tx2">
                    <a:lumMod val="75000"/>
                    <a:shade val="67500"/>
                    <a:satMod val="115000"/>
                  </a:schemeClr>
                </a:gs>
                <a:gs pos="100000">
                  <a:schemeClr val="tx2">
                    <a:lumMod val="75000"/>
                    <a:shade val="100000"/>
                    <a:satMod val="115000"/>
                  </a:schemeClr>
                </a:gs>
              </a:gsLst>
              <a:lin ang="10800000" scaled="1"/>
              <a:tileRect/>
            </a:gradFill>
          </c:spPr>
          <c:invertIfNegative val="0"/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9-B5FB-4B59-AFC8-6A286989795C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B-B5FB-4B59-AFC8-6A286989795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5FB-4B59-AFC8-6A286989795C}"/>
              </c:ext>
            </c:extLst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E-B5FB-4B59-AFC8-6A286989795C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'Graf. 11'!$AO$6:$AO$14</c:f>
              <c:strCache>
                <c:ptCount val="9"/>
                <c:pt idx="0">
                  <c:v>Dirig. e imprenditori</c:v>
                </c:pt>
                <c:pt idx="1">
                  <c:v>Alte specializzazioni</c:v>
                </c:pt>
                <c:pt idx="2">
                  <c:v>Prof. tecniche</c:v>
                </c:pt>
                <c:pt idx="3">
                  <c:v>Impiegati</c:v>
                </c:pt>
                <c:pt idx="4">
                  <c:v>Prof. qual. servizi</c:v>
                </c:pt>
                <c:pt idx="5">
                  <c:v>Operai spec.,artig. e agric.</c:v>
                </c:pt>
                <c:pt idx="6">
                  <c:v>Operai semiqual.</c:v>
                </c:pt>
                <c:pt idx="7">
                  <c:v>Professioni non qual.</c:v>
                </c:pt>
                <c:pt idx="8">
                  <c:v>Forze armate</c:v>
                </c:pt>
              </c:strCache>
            </c:strRef>
          </c:cat>
          <c:val>
            <c:numRef>
              <c:f>'Graf. 11'!$AQ$6:$AQ$14</c:f>
              <c:numCache>
                <c:formatCode>#,##0.0_ ;\-#,##0.0\ </c:formatCode>
                <c:ptCount val="9"/>
                <c:pt idx="0">
                  <c:v>-44.817097574641792</c:v>
                </c:pt>
                <c:pt idx="1">
                  <c:v>34.41205013113867</c:v>
                </c:pt>
                <c:pt idx="2">
                  <c:v>-24.474274211279152</c:v>
                </c:pt>
                <c:pt idx="3">
                  <c:v>26.574164381416537</c:v>
                </c:pt>
                <c:pt idx="4">
                  <c:v>34.512992101920389</c:v>
                </c:pt>
                <c:pt idx="5">
                  <c:v>-20.447636855150719</c:v>
                </c:pt>
                <c:pt idx="6">
                  <c:v>-7.3618150851854693</c:v>
                </c:pt>
                <c:pt idx="7">
                  <c:v>21.076144390464677</c:v>
                </c:pt>
                <c:pt idx="8">
                  <c:v>-2.1509100955868377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B-470E-985E-9D54A70F2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77600"/>
        <c:axId val="172379136"/>
      </c:barChart>
      <c:catAx>
        <c:axId val="172377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172379136"/>
        <c:crosses val="autoZero"/>
        <c:auto val="1"/>
        <c:lblAlgn val="ctr"/>
        <c:lblOffset val="100"/>
        <c:noMultiLvlLbl val="0"/>
      </c:catAx>
      <c:valAx>
        <c:axId val="172379136"/>
        <c:scaling>
          <c:orientation val="minMax"/>
        </c:scaling>
        <c:delete val="0"/>
        <c:axPos val="t"/>
        <c:numFmt formatCode="#,##0.0_ ;\-#,##0.0\ " sourceLinked="1"/>
        <c:majorTickMark val="out"/>
        <c:minorTickMark val="none"/>
        <c:tickLblPos val="high"/>
        <c:spPr>
          <a:ln>
            <a:noFill/>
          </a:ln>
        </c:spPr>
        <c:crossAx val="172377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385443181988843"/>
          <c:y val="0.91742890262287013"/>
          <c:w val="0.34995438280869839"/>
          <c:h val="6.4625655302322019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 sz="850">
          <a:latin typeface="+mn-lt"/>
        </a:defRPr>
      </a:pPr>
      <a:endParaRPr lang="it-IT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'Graf. 12'!$AG$4</c:f>
              <c:strCache>
                <c:ptCount val="1"/>
                <c:pt idx="0">
                  <c:v>Città metropolitana di Roma </c:v>
                </c:pt>
              </c:strCache>
            </c:strRef>
          </c:tx>
          <c:spPr>
            <a:ln w="22225">
              <a:solidFill>
                <a:srgbClr val="8E001C"/>
              </a:solidFill>
            </a:ln>
          </c:spPr>
          <c:marker>
            <c:spPr>
              <a:solidFill>
                <a:srgbClr val="8E001C"/>
              </a:solidFill>
              <a:ln>
                <a:solidFill>
                  <a:srgbClr val="8E001C"/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1F-4BC1-B065-AB1A466D19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1F-4BC1-B065-AB1A466D19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1F-4BC1-B065-AB1A466D19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F-4BC1-B065-AB1A466D19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1F-4BC1-B065-AB1A466D193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1F-4BC1-B065-AB1A466D193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55-4E40-B144-34CA0A55DA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12'!$AH$3:$AO$3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'Graf. 12'!$AH$4:$AO$4</c:f>
              <c:numCache>
                <c:formatCode>0.0</c:formatCode>
                <c:ptCount val="8"/>
                <c:pt idx="0">
                  <c:v>21.196015095981558</c:v>
                </c:pt>
                <c:pt idx="1">
                  <c:v>20.29479382950332</c:v>
                </c:pt>
                <c:pt idx="2">
                  <c:v>20.888265781388192</c:v>
                </c:pt>
                <c:pt idx="3">
                  <c:v>22.000009060166299</c:v>
                </c:pt>
                <c:pt idx="4">
                  <c:v>22.241049189216668</c:v>
                </c:pt>
                <c:pt idx="5">
                  <c:v>21.965772772703698</c:v>
                </c:pt>
                <c:pt idx="6">
                  <c:v>20.97491975587457</c:v>
                </c:pt>
                <c:pt idx="7">
                  <c:v>21.823890460394001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1F-4BC1-B065-AB1A466D1938}"/>
            </c:ext>
          </c:extLst>
        </c:ser>
        <c:ser>
          <c:idx val="1"/>
          <c:order val="1"/>
          <c:tx>
            <c:strRef>
              <c:f>'Graf. 12'!$AG$5</c:f>
              <c:strCache>
                <c:ptCount val="1"/>
                <c:pt idx="0">
                  <c:v>Lazio</c:v>
                </c:pt>
              </c:strCache>
            </c:strRef>
          </c:tx>
          <c:spPr>
            <a:ln w="22225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1F-4BC1-B065-AB1A466D19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1F-4BC1-B065-AB1A466D19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1F-4BC1-B065-AB1A466D19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1F-4BC1-B065-AB1A466D19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1F-4BC1-B065-AB1A466D193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1F-4BC1-B065-AB1A466D193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5-4E40-B144-34CA0A55DA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12'!$AH$3:$AO$3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'Graf. 12'!$AH$5:$AO$5</c:f>
              <c:numCache>
                <c:formatCode>0.0</c:formatCode>
                <c:ptCount val="8"/>
                <c:pt idx="0">
                  <c:v>18.925076359277117</c:v>
                </c:pt>
                <c:pt idx="1">
                  <c:v>17.852329052525203</c:v>
                </c:pt>
                <c:pt idx="2">
                  <c:v>18.308202331301466</c:v>
                </c:pt>
                <c:pt idx="3">
                  <c:v>19.521622468097235</c:v>
                </c:pt>
                <c:pt idx="4">
                  <c:v>19.757676654766758</c:v>
                </c:pt>
                <c:pt idx="5">
                  <c:v>19.696457284151872</c:v>
                </c:pt>
                <c:pt idx="6">
                  <c:v>18.750830637441688</c:v>
                </c:pt>
                <c:pt idx="7">
                  <c:v>19.512289331444581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1F-4BC1-B065-AB1A466D1938}"/>
            </c:ext>
          </c:extLst>
        </c:ser>
        <c:ser>
          <c:idx val="2"/>
          <c:order val="2"/>
          <c:tx>
            <c:strRef>
              <c:f>'Graf. 12'!$AG$6</c:f>
              <c:strCache>
                <c:ptCount val="1"/>
                <c:pt idx="0">
                  <c:v>Italia</c:v>
                </c:pt>
              </c:strCache>
            </c:strRef>
          </c:tx>
          <c:spPr>
            <a:ln w="22225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1F-4BC1-B065-AB1A466D19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1F-4BC1-B065-AB1A466D19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1F-4BC1-B065-AB1A466D19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1F-4BC1-B065-AB1A466D193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5-4E40-B144-34CA0A55DA2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5-4E40-B144-34CA0A55DA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12'!$AH$3:$AO$3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'Graf. 12'!$AH$6:$AO$6</c:f>
              <c:numCache>
                <c:formatCode>0.0</c:formatCode>
                <c:ptCount val="8"/>
                <c:pt idx="0">
                  <c:v>14.119760809733711</c:v>
                </c:pt>
                <c:pt idx="1">
                  <c:v>14.011207406054011</c:v>
                </c:pt>
                <c:pt idx="2">
                  <c:v>14.424573359768027</c:v>
                </c:pt>
                <c:pt idx="3">
                  <c:v>14.415651353250251</c:v>
                </c:pt>
                <c:pt idx="4">
                  <c:v>14.643900157727085</c:v>
                </c:pt>
                <c:pt idx="5">
                  <c:v>14.954803703234024</c:v>
                </c:pt>
                <c:pt idx="6">
                  <c:v>14.7433524943514</c:v>
                </c:pt>
                <c:pt idx="7">
                  <c:v>15.048557720286182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81F-4BC1-B065-AB1A466D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12000"/>
        <c:axId val="104913536"/>
      </c:lineChart>
      <c:catAx>
        <c:axId val="1049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13536"/>
        <c:crosses val="autoZero"/>
        <c:auto val="1"/>
        <c:lblAlgn val="ctr"/>
        <c:lblOffset val="100"/>
        <c:noMultiLvlLbl val="0"/>
      </c:catAx>
      <c:valAx>
        <c:axId val="104913536"/>
        <c:scaling>
          <c:orientation val="minMax"/>
          <c:min val="13"/>
        </c:scaling>
        <c:delete val="0"/>
        <c:axPos val="l"/>
        <c:numFmt formatCode="0.0" sourceLinked="1"/>
        <c:majorTickMark val="out"/>
        <c:minorTickMark val="none"/>
        <c:tickLblPos val="nextTo"/>
        <c:crossAx val="104912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5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02663398692809"/>
          <c:y val="5.5436507936507937E-2"/>
          <c:w val="0.754906862745098"/>
          <c:h val="0.8322956349206349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CC66">
                    <a:shade val="30000"/>
                    <a:satMod val="115000"/>
                  </a:srgbClr>
                </a:gs>
                <a:gs pos="50000">
                  <a:srgbClr val="00CC66">
                    <a:shade val="67500"/>
                    <a:satMod val="115000"/>
                  </a:srgbClr>
                </a:gs>
                <a:gs pos="100000">
                  <a:srgbClr val="00CC66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CC66">
                      <a:shade val="30000"/>
                      <a:satMod val="115000"/>
                    </a:srgbClr>
                  </a:gs>
                  <a:gs pos="50000">
                    <a:srgbClr val="00CC66">
                      <a:shade val="67500"/>
                      <a:satMod val="115000"/>
                    </a:srgbClr>
                  </a:gs>
                  <a:gs pos="100000">
                    <a:srgbClr val="00CC66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1-F034-4F61-9A32-0DF52EE98EF1}"/>
              </c:ext>
            </c:extLst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00CC66">
                      <a:shade val="30000"/>
                      <a:satMod val="115000"/>
                    </a:srgbClr>
                  </a:gs>
                  <a:gs pos="50000">
                    <a:srgbClr val="00CC66">
                      <a:shade val="67500"/>
                      <a:satMod val="115000"/>
                    </a:srgbClr>
                  </a:gs>
                  <a:gs pos="100000">
                    <a:srgbClr val="00CC66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F034-4F61-9A32-0DF52EE98EF1}"/>
              </c:ext>
            </c:extLst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rgbClr val="00CC66">
                      <a:shade val="30000"/>
                      <a:satMod val="115000"/>
                    </a:srgbClr>
                  </a:gs>
                  <a:gs pos="50000">
                    <a:srgbClr val="00CC66">
                      <a:shade val="67500"/>
                      <a:satMod val="115000"/>
                    </a:srgbClr>
                  </a:gs>
                  <a:gs pos="100000">
                    <a:srgbClr val="00CC66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F034-4F61-9A32-0DF52EE98EF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13'!$BB$5:$BB$13</c:f>
              <c:strCache>
                <c:ptCount val="9"/>
                <c:pt idx="0">
                  <c:v>Attività immobiliari</c:v>
                </c:pt>
                <c:pt idx="1">
                  <c:v>Servizi alle imprese</c:v>
                </c:pt>
                <c:pt idx="2">
                  <c:v>Attività video-cinematografiche, radiotelevisive e stampa</c:v>
                </c:pt>
                <c:pt idx="3">
                  <c:v>Informatica e attività connesse</c:v>
                </c:pt>
                <c:pt idx="4">
                  <c:v>Intermediazione monetaria e finanziaria</c:v>
                </c:pt>
                <c:pt idx="5">
                  <c:v>Assicurazioni e fondi pensione</c:v>
                </c:pt>
                <c:pt idx="6">
                  <c:v>Ricerca e sviluppo</c:v>
                </c:pt>
                <c:pt idx="7">
                  <c:v>Servizi culturali</c:v>
                </c:pt>
                <c:pt idx="8">
                  <c:v>Totale</c:v>
                </c:pt>
              </c:strCache>
            </c:strRef>
          </c:cat>
          <c:val>
            <c:numRef>
              <c:f>'Graf. 13'!$BF$5:$BF$13</c:f>
              <c:numCache>
                <c:formatCode>0.0</c:formatCode>
                <c:ptCount val="9"/>
                <c:pt idx="0">
                  <c:v>-8.4936905211084479</c:v>
                </c:pt>
                <c:pt idx="1">
                  <c:v>2.7296926588344945</c:v>
                </c:pt>
                <c:pt idx="2">
                  <c:v>14.215376846357785</c:v>
                </c:pt>
                <c:pt idx="3">
                  <c:v>21.760416451486293</c:v>
                </c:pt>
                <c:pt idx="4">
                  <c:v>-1.9561271818772497</c:v>
                </c:pt>
                <c:pt idx="5">
                  <c:v>7.3998364677023716</c:v>
                </c:pt>
                <c:pt idx="6">
                  <c:v>10.295598601978554</c:v>
                </c:pt>
                <c:pt idx="7">
                  <c:v>-7.4083758225476117</c:v>
                </c:pt>
                <c:pt idx="8">
                  <c:v>4.5599124064051466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34-4F61-9A32-0DF52EE98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74048"/>
        <c:axId val="106675584"/>
      </c:barChart>
      <c:catAx>
        <c:axId val="106674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106675584"/>
        <c:crosses val="autoZero"/>
        <c:auto val="1"/>
        <c:lblAlgn val="ctr"/>
        <c:lblOffset val="100"/>
        <c:noMultiLvlLbl val="0"/>
      </c:catAx>
      <c:valAx>
        <c:axId val="106675584"/>
        <c:scaling>
          <c:orientation val="minMax"/>
        </c:scaling>
        <c:delete val="0"/>
        <c:axPos val="t"/>
        <c:numFmt formatCode="0.0" sourceLinked="1"/>
        <c:majorTickMark val="none"/>
        <c:minorTickMark val="none"/>
        <c:tickLblPos val="high"/>
        <c:spPr>
          <a:ln>
            <a:noFill/>
          </a:ln>
        </c:spPr>
        <c:crossAx val="106674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5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7224906286246"/>
          <c:y val="4.0113717128642541E-2"/>
          <c:w val="0.69906831090558141"/>
          <c:h val="0.814707340686892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14'!$AL$7</c:f>
              <c:strCache>
                <c:ptCount val="1"/>
                <c:pt idx="0">
                  <c:v>Terziario avanzato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4F-4514-AB3A-329F3E8DA7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'Graf. 14'!$AJ$8:$AK$14</c:f>
              <c:multiLvlStrCache>
                <c:ptCount val="7"/>
                <c:lvl>
                  <c:pt idx="0">
                    <c:v>Dirigenti e imprenditori</c:v>
                  </c:pt>
                  <c:pt idx="1">
                    <c:v>Alte specializzazioni</c:v>
                  </c:pt>
                  <c:pt idx="2">
                    <c:v>Professioni tecniche</c:v>
                  </c:pt>
                  <c:pt idx="4">
                    <c:v>Dirigenti e imprenditori</c:v>
                  </c:pt>
                  <c:pt idx="5">
                    <c:v>Alte specializzazioni</c:v>
                  </c:pt>
                  <c:pt idx="6">
                    <c:v>Professioni tecniche</c:v>
                  </c:pt>
                </c:lvl>
                <c:lvl>
                  <c:pt idx="0">
                    <c:v>Città metropolitana di Roma </c:v>
                  </c:pt>
                  <c:pt idx="4">
                    <c:v>Italia</c:v>
                  </c:pt>
                </c:lvl>
              </c:multiLvlStrCache>
            </c:multiLvlStrRef>
          </c:cat>
          <c:val>
            <c:numRef>
              <c:f>'Graf. 14'!$AL$8:$AL$14</c:f>
              <c:numCache>
                <c:formatCode>0.0</c:formatCode>
                <c:ptCount val="7"/>
                <c:pt idx="0">
                  <c:v>2.1383657184928713</c:v>
                </c:pt>
                <c:pt idx="1">
                  <c:v>38.263986309683709</c:v>
                </c:pt>
                <c:pt idx="2">
                  <c:v>30.333104498104646</c:v>
                </c:pt>
                <c:pt idx="3" formatCode="General">
                  <c:v>0</c:v>
                </c:pt>
                <c:pt idx="4">
                  <c:v>2.103268484606478</c:v>
                </c:pt>
                <c:pt idx="5">
                  <c:v>31.242058499820381</c:v>
                </c:pt>
                <c:pt idx="6">
                  <c:v>36.547631826398344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F-4514-AB3A-329F3E8DA770}"/>
            </c:ext>
          </c:extLst>
        </c:ser>
        <c:ser>
          <c:idx val="1"/>
          <c:order val="1"/>
          <c:tx>
            <c:strRef>
              <c:f>'Graf. 14'!$AM$7</c:f>
              <c:strCache>
                <c:ptCount val="1"/>
                <c:pt idx="0">
                  <c:v>Totale occupati</c:v>
                </c:pt>
              </c:strCache>
            </c:strRef>
          </c:tx>
          <c:spPr>
            <a:gradFill flip="none" rotWithShape="1">
              <a:gsLst>
                <a:gs pos="0">
                  <a:srgbClr val="008080">
                    <a:shade val="30000"/>
                    <a:satMod val="115000"/>
                  </a:srgbClr>
                </a:gs>
                <a:gs pos="50000">
                  <a:srgbClr val="008080">
                    <a:shade val="67500"/>
                    <a:satMod val="115000"/>
                  </a:srgbClr>
                </a:gs>
                <a:gs pos="100000">
                  <a:srgbClr val="008080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4F-4514-AB3A-329F3E8DA7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'Graf. 14'!$AJ$8:$AK$14</c:f>
              <c:multiLvlStrCache>
                <c:ptCount val="7"/>
                <c:lvl>
                  <c:pt idx="0">
                    <c:v>Dirigenti e imprenditori</c:v>
                  </c:pt>
                  <c:pt idx="1">
                    <c:v>Alte specializzazioni</c:v>
                  </c:pt>
                  <c:pt idx="2">
                    <c:v>Professioni tecniche</c:v>
                  </c:pt>
                  <c:pt idx="4">
                    <c:v>Dirigenti e imprenditori</c:v>
                  </c:pt>
                  <c:pt idx="5">
                    <c:v>Alte specializzazioni</c:v>
                  </c:pt>
                  <c:pt idx="6">
                    <c:v>Professioni tecniche</c:v>
                  </c:pt>
                </c:lvl>
                <c:lvl>
                  <c:pt idx="0">
                    <c:v>Città metropolitana di Roma </c:v>
                  </c:pt>
                  <c:pt idx="4">
                    <c:v>Italia</c:v>
                  </c:pt>
                </c:lvl>
              </c:multiLvlStrCache>
            </c:multiLvlStrRef>
          </c:cat>
          <c:val>
            <c:numRef>
              <c:f>'Graf. 14'!$AM$8:$AM$14</c:f>
              <c:numCache>
                <c:formatCode>0.0</c:formatCode>
                <c:ptCount val="7"/>
                <c:pt idx="0">
                  <c:v>2.8433657242521506</c:v>
                </c:pt>
                <c:pt idx="1">
                  <c:v>21.285724599564755</c:v>
                </c:pt>
                <c:pt idx="2">
                  <c:v>18.291776658453585</c:v>
                </c:pt>
                <c:pt idx="3" formatCode="General">
                  <c:v>0</c:v>
                </c:pt>
                <c:pt idx="4">
                  <c:v>2.7023707870303744</c:v>
                </c:pt>
                <c:pt idx="5">
                  <c:v>14.647066422588306</c:v>
                </c:pt>
                <c:pt idx="6">
                  <c:v>17.845367655126012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4F-4514-AB3A-329F3E8DA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46592"/>
        <c:axId val="108060672"/>
      </c:barChart>
      <c:catAx>
        <c:axId val="108046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8060672"/>
        <c:crosses val="autoZero"/>
        <c:auto val="1"/>
        <c:lblAlgn val="ctr"/>
        <c:lblOffset val="100"/>
        <c:noMultiLvlLbl val="0"/>
      </c:catAx>
      <c:valAx>
        <c:axId val="108060672"/>
        <c:scaling>
          <c:orientation val="minMax"/>
        </c:scaling>
        <c:delete val="0"/>
        <c:axPos val="t"/>
        <c:numFmt formatCode="0.0" sourceLinked="1"/>
        <c:majorTickMark val="none"/>
        <c:minorTickMark val="none"/>
        <c:tickLblPos val="high"/>
        <c:spPr>
          <a:ln>
            <a:noFill/>
          </a:ln>
        </c:spPr>
        <c:crossAx val="10804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84295018678247"/>
          <c:y val="0.33872420634920636"/>
          <c:w val="0.1385750392312072"/>
          <c:h val="0.22808095238095238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 sz="850">
          <a:latin typeface="+mn-lt"/>
        </a:defRPr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89379084967317E-2"/>
          <c:y val="5.5436507936507937E-2"/>
          <c:w val="0.91608382352941176"/>
          <c:h val="0.82725873015873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3 e Graf. 2'!$AP$12</c:f>
              <c:strCache>
                <c:ptCount val="1"/>
                <c:pt idx="0">
                  <c:v>Città metropolitana di Roma </c:v>
                </c:pt>
              </c:strCache>
            </c:strRef>
          </c:tx>
          <c:spPr>
            <a:gradFill flip="none" rotWithShape="1">
              <a:gsLst>
                <a:gs pos="0">
                  <a:srgbClr val="8E001C">
                    <a:shade val="30000"/>
                    <a:satMod val="115000"/>
                  </a:srgbClr>
                </a:gs>
                <a:gs pos="50000">
                  <a:srgbClr val="8E001C">
                    <a:shade val="67500"/>
                    <a:satMod val="115000"/>
                  </a:srgbClr>
                </a:gs>
                <a:gs pos="100000">
                  <a:srgbClr val="8E001C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'Tab. 3 e Graf. 2'!$AQ$11:$AS$11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'Tab. 3 e Graf. 2'!$AQ$12:$AS$12</c:f>
              <c:numCache>
                <c:formatCode>0.0</c:formatCode>
                <c:ptCount val="3"/>
                <c:pt idx="0">
                  <c:v>7.3582637394755892</c:v>
                </c:pt>
                <c:pt idx="1">
                  <c:v>18.279265534644253</c:v>
                </c:pt>
                <c:pt idx="2">
                  <c:v>12.051859894345966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487-B9E6-DE3DC01637EA}"/>
            </c:ext>
          </c:extLst>
        </c:ser>
        <c:ser>
          <c:idx val="1"/>
          <c:order val="1"/>
          <c:tx>
            <c:strRef>
              <c:f>'Tab. 3 e Graf. 2'!$AP$13</c:f>
              <c:strCache>
                <c:ptCount val="1"/>
                <c:pt idx="0">
                  <c:v>Italia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75000"/>
                    <a:shade val="30000"/>
                    <a:satMod val="115000"/>
                  </a:schemeClr>
                </a:gs>
                <a:gs pos="50000">
                  <a:schemeClr val="tx2">
                    <a:lumMod val="75000"/>
                    <a:shade val="67500"/>
                    <a:satMod val="115000"/>
                  </a:schemeClr>
                </a:gs>
                <a:gs pos="100000">
                  <a:schemeClr val="tx2">
                    <a:lumMod val="75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EAE-4444-816B-7E906C2A15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'Tab. 3 e Graf. 2'!$AQ$11:$AS$11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'Tab. 3 e Graf. 2'!$AQ$13:$AS$13</c:f>
              <c:numCache>
                <c:formatCode>0.0</c:formatCode>
                <c:ptCount val="3"/>
                <c:pt idx="0">
                  <c:v>-2.7038373421282955</c:v>
                </c:pt>
                <c:pt idx="1">
                  <c:v>5.375162337714869</c:v>
                </c:pt>
                <c:pt idx="2">
                  <c:v>0.53962374235329946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7-4487-B9E6-DE3DC01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639168"/>
        <c:axId val="87640704"/>
      </c:barChart>
      <c:catAx>
        <c:axId val="876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640704"/>
        <c:crosses val="autoZero"/>
        <c:auto val="1"/>
        <c:lblAlgn val="ctr"/>
        <c:lblOffset val="100"/>
        <c:noMultiLvlLbl val="0"/>
      </c:catAx>
      <c:valAx>
        <c:axId val="87640704"/>
        <c:scaling>
          <c:orientation val="minMax"/>
          <c:max val="19"/>
          <c:min val="-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63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6850393700781E-2"/>
          <c:y val="4.1548630783758263E-2"/>
          <c:w val="0.90741853198137878"/>
          <c:h val="0.87430870008104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3'!$AT$4</c:f>
              <c:strCache>
                <c:ptCount val="1"/>
                <c:pt idx="0">
                  <c:v>Città metropolitana di Roma </c:v>
                </c:pt>
              </c:strCache>
            </c:strRef>
          </c:tx>
          <c:spPr>
            <a:gradFill flip="none" rotWithShape="1">
              <a:gsLst>
                <a:gs pos="0">
                  <a:srgbClr val="8E001C">
                    <a:shade val="30000"/>
                    <a:satMod val="115000"/>
                  </a:srgbClr>
                </a:gs>
                <a:gs pos="50000">
                  <a:srgbClr val="8E001C">
                    <a:shade val="67500"/>
                    <a:satMod val="115000"/>
                  </a:srgbClr>
                </a:gs>
                <a:gs pos="100000">
                  <a:srgbClr val="8E001C">
                    <a:shade val="100000"/>
                    <a:satMod val="115000"/>
                  </a:srgbClr>
                </a:gs>
              </a:gsLst>
              <a:lin ang="10800000" scaled="1"/>
              <a:tileRect/>
            </a:gra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2DC-4ACC-AE02-04AF46DFBDBA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2DC-4ACC-AE02-04AF46DFBD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aseline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3'!$AS$5:$AS$8</c:f>
              <c:strCache>
                <c:ptCount val="4"/>
                <c:pt idx="0">
                  <c:v>15-24</c:v>
                </c:pt>
                <c:pt idx="1">
                  <c:v>25-39</c:v>
                </c:pt>
                <c:pt idx="2">
                  <c:v>40-54</c:v>
                </c:pt>
                <c:pt idx="3">
                  <c:v>&gt;54</c:v>
                </c:pt>
              </c:strCache>
            </c:strRef>
          </c:cat>
          <c:val>
            <c:numRef>
              <c:f>'Graf. 3'!$AT$5:$AT$8</c:f>
              <c:numCache>
                <c:formatCode>0.0</c:formatCode>
                <c:ptCount val="4"/>
                <c:pt idx="0">
                  <c:v>-10.772577382436893</c:v>
                </c:pt>
                <c:pt idx="1">
                  <c:v>-16.739507284321817</c:v>
                </c:pt>
                <c:pt idx="2">
                  <c:v>21.363759440946197</c:v>
                </c:pt>
                <c:pt idx="3">
                  <c:v>69.663101762451447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5-4DC1-80A2-CBB03043FEF5}"/>
            </c:ext>
          </c:extLst>
        </c:ser>
        <c:ser>
          <c:idx val="1"/>
          <c:order val="1"/>
          <c:tx>
            <c:strRef>
              <c:f>'Graf. 3'!$AU$4</c:f>
              <c:strCache>
                <c:ptCount val="1"/>
                <c:pt idx="0">
                  <c:v>Lazio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D2DC-4ACC-AE02-04AF46DFBDBA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7-D2DC-4ACC-AE02-04AF46DFBD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3'!$AS$5:$AS$8</c:f>
              <c:strCache>
                <c:ptCount val="4"/>
                <c:pt idx="0">
                  <c:v>15-24</c:v>
                </c:pt>
                <c:pt idx="1">
                  <c:v>25-39</c:v>
                </c:pt>
                <c:pt idx="2">
                  <c:v>40-54</c:v>
                </c:pt>
                <c:pt idx="3">
                  <c:v>&gt;54</c:v>
                </c:pt>
              </c:strCache>
            </c:strRef>
          </c:cat>
          <c:val>
            <c:numRef>
              <c:f>'Graf. 3'!$AU$5:$AU$8</c:f>
              <c:numCache>
                <c:formatCode>0.0</c:formatCode>
                <c:ptCount val="4"/>
                <c:pt idx="0">
                  <c:v>-19.673946589691909</c:v>
                </c:pt>
                <c:pt idx="1">
                  <c:v>-18.005401293178508</c:v>
                </c:pt>
                <c:pt idx="2">
                  <c:v>16.7137730290208</c:v>
                </c:pt>
                <c:pt idx="3">
                  <c:v>73.038533965917651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5-4DC1-80A2-CBB03043FEF5}"/>
            </c:ext>
          </c:extLst>
        </c:ser>
        <c:ser>
          <c:idx val="2"/>
          <c:order val="2"/>
          <c:tx>
            <c:strRef>
              <c:f>'Graf. 3'!$AV$4</c:f>
              <c:strCache>
                <c:ptCount val="1"/>
                <c:pt idx="0">
                  <c:v>Italia 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75000"/>
                    <a:shade val="30000"/>
                    <a:satMod val="115000"/>
                  </a:schemeClr>
                </a:gs>
                <a:gs pos="50000">
                  <a:schemeClr val="tx2">
                    <a:lumMod val="75000"/>
                    <a:shade val="67500"/>
                    <a:satMod val="115000"/>
                  </a:schemeClr>
                </a:gs>
                <a:gs pos="100000">
                  <a:schemeClr val="tx2">
                    <a:lumMod val="75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D-D2DC-4ACC-AE02-04AF46DFBDBA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E-D2DC-4ACC-AE02-04AF46DFBD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2DC-4ACC-AE02-04AF46DFBD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2DC-4ACC-AE02-04AF46DFBD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3'!$AS$5:$AS$8</c:f>
              <c:strCache>
                <c:ptCount val="4"/>
                <c:pt idx="0">
                  <c:v>15-24</c:v>
                </c:pt>
                <c:pt idx="1">
                  <c:v>25-39</c:v>
                </c:pt>
                <c:pt idx="2">
                  <c:v>40-54</c:v>
                </c:pt>
                <c:pt idx="3">
                  <c:v>&gt;54</c:v>
                </c:pt>
              </c:strCache>
            </c:strRef>
          </c:cat>
          <c:val>
            <c:numRef>
              <c:f>'Graf. 3'!$AV$5:$AV$8</c:f>
              <c:numCache>
                <c:formatCode>0.0</c:formatCode>
                <c:ptCount val="4"/>
                <c:pt idx="0">
                  <c:v>-28.184444829378137</c:v>
                </c:pt>
                <c:pt idx="1">
                  <c:v>-25.322222481099161</c:v>
                </c:pt>
                <c:pt idx="2">
                  <c:v>7.5982548757019401</c:v>
                </c:pt>
                <c:pt idx="3">
                  <c:v>74.199759681157786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95-4DC1-80A2-CBB03043F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528192"/>
        <c:axId val="87529728"/>
      </c:barChart>
      <c:catAx>
        <c:axId val="87528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it-IT"/>
          </a:p>
        </c:txPr>
        <c:crossAx val="87529728"/>
        <c:crosses val="autoZero"/>
        <c:auto val="1"/>
        <c:lblAlgn val="ctr"/>
        <c:lblOffset val="100"/>
        <c:noMultiLvlLbl val="0"/>
      </c:catAx>
      <c:valAx>
        <c:axId val="87529728"/>
        <c:scaling>
          <c:orientation val="minMax"/>
        </c:scaling>
        <c:delete val="0"/>
        <c:axPos val="t"/>
        <c:numFmt formatCode="0.0" sourceLinked="1"/>
        <c:majorTickMark val="none"/>
        <c:minorTickMark val="none"/>
        <c:tickLblPos val="high"/>
        <c:spPr>
          <a:ln>
            <a:noFill/>
          </a:ln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8752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718927364326249"/>
          <c:y val="8.9209941520467836E-2"/>
          <c:w val="0.32478652509406286"/>
          <c:h val="0.26984239766081874"/>
        </c:manualLayout>
      </c:layout>
      <c:overlay val="0"/>
      <c:txPr>
        <a:bodyPr rot="0" vert="horz"/>
        <a:lstStyle/>
        <a:p>
          <a:pPr>
            <a:defRPr sz="850" baseline="0"/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98554128102412E-2"/>
          <c:y val="5.4309523809523821E-2"/>
          <c:w val="0.91063344693853565"/>
          <c:h val="0.7247730158730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4'!$AI$4</c:f>
              <c:strCache>
                <c:ptCount val="1"/>
                <c:pt idx="0">
                  <c:v>Formazione medio-bassa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-2.3391812865497076E-3"/>
                  <c:y val="-1.43755656134206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34-4395-9525-72414C36344E}"/>
                </c:ext>
              </c:extLst>
            </c:dLbl>
            <c:dLbl>
              <c:idx val="1"/>
              <c:layout>
                <c:manualLayout>
                  <c:x val="-4.6783625730994604E-3"/>
                  <c:y val="-1.0781674210065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34-4395-9525-72414C36344E}"/>
                </c:ext>
              </c:extLst>
            </c:dLbl>
            <c:dLbl>
              <c:idx val="2"/>
              <c:layout>
                <c:manualLayout>
                  <c:x val="-7.0175438596491264E-3"/>
                  <c:y val="-1.43755656134206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34-4395-9525-72414C36344E}"/>
                </c:ext>
              </c:extLst>
            </c:dLbl>
            <c:dLbl>
              <c:idx val="3"/>
              <c:layout>
                <c:manualLayout>
                  <c:x val="-1.4035087719298159E-2"/>
                  <c:y val="-1.43755656134206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4-4395-9525-72414C36344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4'!$AJ$3:$AL$3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'Graf. 4'!$AJ$4:$AL$4</c:f>
              <c:numCache>
                <c:formatCode>0.0</c:formatCode>
                <c:ptCount val="3"/>
                <c:pt idx="0">
                  <c:v>29.432110050723086</c:v>
                </c:pt>
                <c:pt idx="1">
                  <c:v>20.943260994162053</c:v>
                </c:pt>
                <c:pt idx="2">
                  <c:v>25.581009052846543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4-4395-9525-72414C36344E}"/>
            </c:ext>
          </c:extLst>
        </c:ser>
        <c:ser>
          <c:idx val="1"/>
          <c:order val="1"/>
          <c:tx>
            <c:strRef>
              <c:f>'Graf. 4'!$AI$5</c:f>
              <c:strCache>
                <c:ptCount val="1"/>
                <c:pt idx="0">
                  <c:v>Diploma superiore</c:v>
                </c:pt>
              </c:strCache>
            </c:strRef>
          </c:tx>
          <c:spPr>
            <a:gradFill flip="none" rotWithShape="1">
              <a:gsLst>
                <a:gs pos="0">
                  <a:srgbClr val="993366">
                    <a:shade val="30000"/>
                    <a:satMod val="115000"/>
                  </a:srgbClr>
                </a:gs>
                <a:gs pos="50000">
                  <a:srgbClr val="993366">
                    <a:shade val="67500"/>
                    <a:satMod val="115000"/>
                  </a:srgbClr>
                </a:gs>
                <a:gs pos="100000">
                  <a:srgbClr val="993366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0"/>
                  <c:y val="-1.79694570167758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34-4395-9525-72414C36344E}"/>
                </c:ext>
              </c:extLst>
            </c:dLbl>
            <c:dLbl>
              <c:idx val="1"/>
              <c:layout>
                <c:manualLayout>
                  <c:x val="0"/>
                  <c:y val="-1.0781674210065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34-4395-9525-72414C36344E}"/>
                </c:ext>
              </c:extLst>
            </c:dLbl>
            <c:dLbl>
              <c:idx val="2"/>
              <c:layout>
                <c:manualLayout>
                  <c:x val="8.5768989696134904E-17"/>
                  <c:y val="-1.0781674210065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34-4395-9525-72414C36344E}"/>
                </c:ext>
              </c:extLst>
            </c:dLbl>
            <c:dLbl>
              <c:idx val="3"/>
              <c:layout>
                <c:manualLayout>
                  <c:x val="0"/>
                  <c:y val="-1.0781674210065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34-4395-9525-72414C36344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4'!$AJ$3:$AL$3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'Graf. 4'!$AJ$5:$AL$5</c:f>
              <c:numCache>
                <c:formatCode>0.0</c:formatCode>
                <c:ptCount val="3"/>
                <c:pt idx="0">
                  <c:v>42.064792412898868</c:v>
                </c:pt>
                <c:pt idx="1">
                  <c:v>39.909828307641497</c:v>
                </c:pt>
                <c:pt idx="2">
                  <c:v>41.087123266255304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34-4395-9525-72414C36344E}"/>
            </c:ext>
          </c:extLst>
        </c:ser>
        <c:ser>
          <c:idx val="2"/>
          <c:order val="2"/>
          <c:tx>
            <c:strRef>
              <c:f>'Graf. 4'!$AI$6</c:f>
              <c:strCache>
                <c:ptCount val="1"/>
                <c:pt idx="0">
                  <c:v>Laurea e oltre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shade val="30000"/>
                    <a:satMod val="115000"/>
                  </a:srgbClr>
                </a:gs>
                <a:gs pos="50000">
                  <a:srgbClr val="92D050">
                    <a:shade val="67500"/>
                    <a:satMod val="115000"/>
                  </a:srgbClr>
                </a:gs>
                <a:gs pos="100000">
                  <a:srgbClr val="92D05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'Graf. 4'!$AJ$3:$AL$3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'Graf. 4'!$AJ$6:$AL$6</c:f>
              <c:numCache>
                <c:formatCode>0.0</c:formatCode>
                <c:ptCount val="3"/>
                <c:pt idx="0">
                  <c:v>28.503097536378043</c:v>
                </c:pt>
                <c:pt idx="1">
                  <c:v>39.14691069819645</c:v>
                </c:pt>
                <c:pt idx="2">
                  <c:v>33.331867680898156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34-4395-9525-72414C36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93696"/>
        <c:axId val="103295232"/>
      </c:barChart>
      <c:catAx>
        <c:axId val="1032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3295232"/>
        <c:crosses val="autoZero"/>
        <c:auto val="1"/>
        <c:lblAlgn val="ctr"/>
        <c:lblOffset val="100"/>
        <c:noMultiLvlLbl val="0"/>
      </c:catAx>
      <c:valAx>
        <c:axId val="1032952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3293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6928104575161E-2"/>
          <c:y val="7.0555555555555552E-2"/>
          <c:w val="0.91331176470588238"/>
          <c:h val="0.7153865079365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5'!$AT$9</c:f>
              <c:strCache>
                <c:ptCount val="1"/>
                <c:pt idx="0">
                  <c:v>Formazione medio-bassa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'Graf. 5'!$AU$8:$AW$8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'Graf. 5'!$AU$9:$AW$9</c:f>
              <c:numCache>
                <c:formatCode>0.0</c:formatCode>
                <c:ptCount val="3"/>
                <c:pt idx="0">
                  <c:v>12.994260672388371</c:v>
                </c:pt>
                <c:pt idx="1">
                  <c:v>13.806705143104772</c:v>
                </c:pt>
                <c:pt idx="2">
                  <c:v>13.297799921254915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5-4690-8B30-C815AB01D714}"/>
            </c:ext>
          </c:extLst>
        </c:ser>
        <c:ser>
          <c:idx val="1"/>
          <c:order val="1"/>
          <c:tx>
            <c:strRef>
              <c:f>'Graf. 5'!$AT$10</c:f>
              <c:strCache>
                <c:ptCount val="1"/>
                <c:pt idx="0">
                  <c:v>Diploma superiore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'Graf. 5'!$AU$8:$AW$8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'Graf. 5'!$AU$10:$AW$10</c:f>
              <c:numCache>
                <c:formatCode>0.0</c:formatCode>
                <c:ptCount val="3"/>
                <c:pt idx="0">
                  <c:v>10.395660308671763</c:v>
                </c:pt>
                <c:pt idx="1">
                  <c:v>12.290417587041128</c:v>
                </c:pt>
                <c:pt idx="2">
                  <c:v>11.240612789590458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5-4690-8B30-C815AB01D714}"/>
            </c:ext>
          </c:extLst>
        </c:ser>
        <c:ser>
          <c:idx val="2"/>
          <c:order val="2"/>
          <c:tx>
            <c:strRef>
              <c:f>'Graf. 5'!$AT$11</c:f>
              <c:strCache>
                <c:ptCount val="1"/>
                <c:pt idx="0">
                  <c:v>Laurea e oltre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shade val="30000"/>
                    <a:satMod val="115000"/>
                  </a:srgbClr>
                </a:gs>
                <a:gs pos="50000">
                  <a:srgbClr val="92D050">
                    <a:shade val="67500"/>
                    <a:satMod val="115000"/>
                  </a:srgbClr>
                </a:gs>
                <a:gs pos="100000">
                  <a:srgbClr val="92D05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'Graf. 5'!$AU$8:$AW$8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'Graf. 5'!$AU$11:$AW$11</c:f>
              <c:numCache>
                <c:formatCode>0.0</c:formatCode>
                <c:ptCount val="3"/>
                <c:pt idx="0">
                  <c:v>4.0122599620556851</c:v>
                </c:pt>
                <c:pt idx="1">
                  <c:v>5.7557749310810697</c:v>
                </c:pt>
                <c:pt idx="2">
                  <c:v>4.9491800385754932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05-4690-8B30-C815AB01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0768"/>
        <c:axId val="103442304"/>
      </c:barChart>
      <c:catAx>
        <c:axId val="1034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it-IT"/>
          </a:p>
        </c:txPr>
        <c:crossAx val="103442304"/>
        <c:crosses val="autoZero"/>
        <c:auto val="1"/>
        <c:lblAlgn val="ctr"/>
        <c:lblOffset val="100"/>
        <c:noMultiLvlLbl val="0"/>
      </c:catAx>
      <c:valAx>
        <c:axId val="103442304"/>
        <c:scaling>
          <c:orientation val="minMax"/>
          <c:max val="15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it-IT"/>
          </a:p>
        </c:txPr>
        <c:crossAx val="103440768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it-IT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 10 e Graf. 6'!$AN$19</c:f>
              <c:strCache>
                <c:ptCount val="1"/>
                <c:pt idx="0">
                  <c:v>Italiani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A451-4CC7-A2F6-F7A4FD17121C}"/>
              </c:ext>
            </c:extLst>
          </c:dPt>
          <c:dLbls>
            <c:dLbl>
              <c:idx val="0"/>
              <c:layout>
                <c:manualLayout>
                  <c:x val="-2.1453996332649922E-3"/>
                  <c:y val="9.17975417007286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51-4CC7-A2F6-F7A4FD17121C}"/>
                </c:ext>
              </c:extLst>
            </c:dLbl>
            <c:dLbl>
              <c:idx val="1"/>
              <c:layout>
                <c:manualLayout>
                  <c:x val="1.9295533263821475E-3"/>
                  <c:y val="5.333677552601006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51-4CC7-A2F6-F7A4FD17121C}"/>
                </c:ext>
              </c:extLst>
            </c:dLbl>
            <c:dLbl>
              <c:idx val="2"/>
              <c:layout>
                <c:manualLayout>
                  <c:x val="-1.1577424023154847E-2"/>
                  <c:y val="1.709401709401709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51-4CC7-A2F6-F7A4FD1712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'Tab. 10 e Graf. 6'!$AO$18:$AQ$18</c:f>
              <c:strCache>
                <c:ptCount val="3"/>
                <c:pt idx="0">
                  <c:v>Città metropolitana di Roma</c:v>
                </c:pt>
                <c:pt idx="1">
                  <c:v>Lazio</c:v>
                </c:pt>
                <c:pt idx="2">
                  <c:v>Italia</c:v>
                </c:pt>
              </c:strCache>
            </c:strRef>
          </c:cat>
          <c:val>
            <c:numRef>
              <c:f>'Tab. 10 e Graf. 6'!$AO$19:$AQ$19</c:f>
              <c:numCache>
                <c:formatCode>0.0</c:formatCode>
                <c:ptCount val="3"/>
                <c:pt idx="0">
                  <c:v>4.3205886210319306</c:v>
                </c:pt>
                <c:pt idx="1">
                  <c:v>1.5910027353193783</c:v>
                </c:pt>
                <c:pt idx="2">
                  <c:v>-2.9920760768398225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1-4CC7-A2F6-F7A4FD17121C}"/>
            </c:ext>
          </c:extLst>
        </c:ser>
        <c:ser>
          <c:idx val="1"/>
          <c:order val="1"/>
          <c:tx>
            <c:strRef>
              <c:f>'Tab. 10 e Graf. 6'!$AN$20</c:f>
              <c:strCache>
                <c:ptCount val="1"/>
                <c:pt idx="0">
                  <c:v>Stranieri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shade val="30000"/>
                    <a:satMod val="115000"/>
                  </a:srgbClr>
                </a:gs>
                <a:gs pos="50000">
                  <a:srgbClr val="92D050">
                    <a:shade val="67500"/>
                    <a:satMod val="115000"/>
                  </a:srgbClr>
                </a:gs>
                <a:gs pos="100000">
                  <a:srgbClr val="92D05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'Tab. 10 e Graf. 6'!$AO$18:$AQ$18</c:f>
              <c:strCache>
                <c:ptCount val="3"/>
                <c:pt idx="0">
                  <c:v>Città metropolitana di Roma</c:v>
                </c:pt>
                <c:pt idx="1">
                  <c:v>Lazio</c:v>
                </c:pt>
                <c:pt idx="2">
                  <c:v>Italia</c:v>
                </c:pt>
              </c:strCache>
            </c:strRef>
          </c:cat>
          <c:val>
            <c:numRef>
              <c:f>'Tab. 10 e Graf. 6'!$AO$20:$AQ$20</c:f>
              <c:numCache>
                <c:formatCode>0.0</c:formatCode>
                <c:ptCount val="3"/>
                <c:pt idx="0">
                  <c:v>93.858746953324214</c:v>
                </c:pt>
                <c:pt idx="1">
                  <c:v>97.05460698715612</c:v>
                </c:pt>
                <c:pt idx="2">
                  <c:v>45.258654864533838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1-4CC7-A2F6-F7A4FD171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9120"/>
        <c:axId val="103748736"/>
      </c:barChart>
      <c:catAx>
        <c:axId val="1036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3748736"/>
        <c:crosses val="autoZero"/>
        <c:auto val="1"/>
        <c:lblAlgn val="ctr"/>
        <c:lblOffset val="100"/>
        <c:noMultiLvlLbl val="0"/>
      </c:catAx>
      <c:valAx>
        <c:axId val="103748736"/>
        <c:scaling>
          <c:orientation val="minMax"/>
          <c:max val="11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366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35186306839848"/>
          <c:y val="0.11743267640677865"/>
          <c:w val="8.487605715952172E-2"/>
          <c:h val="0.1254429323502192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7 '!$BC$9</c:f>
              <c:strCache>
                <c:ptCount val="1"/>
                <c:pt idx="0">
                  <c:v>2008</c:v>
                </c:pt>
              </c:strCache>
            </c:strRef>
          </c:tx>
          <c:spPr>
            <a:gradFill flip="none" rotWithShape="1">
              <a:gsLst>
                <a:gs pos="0">
                  <a:srgbClr val="31859C">
                    <a:shade val="30000"/>
                    <a:satMod val="115000"/>
                  </a:srgbClr>
                </a:gs>
                <a:gs pos="50000">
                  <a:srgbClr val="31859C">
                    <a:shade val="67500"/>
                    <a:satMod val="115000"/>
                  </a:srgbClr>
                </a:gs>
                <a:gs pos="100000">
                  <a:srgbClr val="31859C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'Graf. 7 '!$BD$7:$BG$8</c:f>
              <c:multiLvlStrCache>
                <c:ptCount val="4"/>
                <c:lvl>
                  <c:pt idx="0">
                    <c:v>Italiani</c:v>
                  </c:pt>
                  <c:pt idx="1">
                    <c:v>Stranieri</c:v>
                  </c:pt>
                  <c:pt idx="2">
                    <c:v>Italiani </c:v>
                  </c:pt>
                  <c:pt idx="3">
                    <c:v>Stranieri</c:v>
                  </c:pt>
                </c:lvl>
                <c:lvl>
                  <c:pt idx="0">
                    <c:v>Città metropolitana di Roma </c:v>
                  </c:pt>
                  <c:pt idx="2">
                    <c:v>Italia </c:v>
                  </c:pt>
                </c:lvl>
              </c:multiLvlStrCache>
            </c:multiLvlStrRef>
          </c:cat>
          <c:val>
            <c:numRef>
              <c:f>'Graf. 7 '!$BD$9:$BG$9</c:f>
              <c:numCache>
                <c:formatCode>0.0</c:formatCode>
                <c:ptCount val="4"/>
                <c:pt idx="0" formatCode="General">
                  <c:v>47.9</c:v>
                </c:pt>
                <c:pt idx="1">
                  <c:v>69.400000000000006</c:v>
                </c:pt>
                <c:pt idx="2" formatCode="General">
                  <c:v>44.7</c:v>
                </c:pt>
                <c:pt idx="3" formatCode="General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7-4642-BBF0-CD54B9820F35}"/>
            </c:ext>
          </c:extLst>
        </c:ser>
        <c:ser>
          <c:idx val="1"/>
          <c:order val="1"/>
          <c:tx>
            <c:strRef>
              <c:f>'Graf. 7 '!$BC$10</c:f>
              <c:strCache>
                <c:ptCount val="1"/>
                <c:pt idx="0">
                  <c:v>2018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40000"/>
                    <a:lumOff val="60000"/>
                    <a:shade val="30000"/>
                    <a:satMod val="115000"/>
                  </a:schemeClr>
                </a:gs>
                <a:gs pos="50000">
                  <a:schemeClr val="tx2">
                    <a:lumMod val="40000"/>
                    <a:lumOff val="60000"/>
                    <a:shade val="67500"/>
                    <a:satMod val="115000"/>
                  </a:schemeClr>
                </a:gs>
                <a:gs pos="100000">
                  <a:schemeClr val="tx2">
                    <a:lumMod val="40000"/>
                    <a:lumOff val="6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'Graf. 7 '!$BD$7:$BG$8</c:f>
              <c:multiLvlStrCache>
                <c:ptCount val="4"/>
                <c:lvl>
                  <c:pt idx="0">
                    <c:v>Italiani</c:v>
                  </c:pt>
                  <c:pt idx="1">
                    <c:v>Stranieri</c:v>
                  </c:pt>
                  <c:pt idx="2">
                    <c:v>Italiani </c:v>
                  </c:pt>
                  <c:pt idx="3">
                    <c:v>Stranieri</c:v>
                  </c:pt>
                </c:lvl>
                <c:lvl>
                  <c:pt idx="0">
                    <c:v>Città metropolitana di Roma </c:v>
                  </c:pt>
                  <c:pt idx="2">
                    <c:v>Italia </c:v>
                  </c:pt>
                </c:lvl>
              </c:multiLvlStrCache>
            </c:multiLvlStrRef>
          </c:cat>
          <c:val>
            <c:numRef>
              <c:f>'Graf. 7 '!$BD$10:$BG$10</c:f>
              <c:numCache>
                <c:formatCode>0.0</c:formatCode>
                <c:ptCount val="4"/>
                <c:pt idx="0">
                  <c:v>47.610172807937573</c:v>
                </c:pt>
                <c:pt idx="1">
                  <c:v>63.79834753660549</c:v>
                </c:pt>
                <c:pt idx="2">
                  <c:v>43.321120056699897</c:v>
                </c:pt>
                <c:pt idx="3">
                  <c:v>59.788444059980307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7-4642-BBF0-CD54B9820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28640"/>
        <c:axId val="105330176"/>
      </c:barChart>
      <c:catAx>
        <c:axId val="10532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330176"/>
        <c:crosses val="autoZero"/>
        <c:auto val="1"/>
        <c:lblAlgn val="ctr"/>
        <c:lblOffset val="100"/>
        <c:noMultiLvlLbl val="0"/>
      </c:catAx>
      <c:valAx>
        <c:axId val="105330176"/>
        <c:scaling>
          <c:orientation val="minMax"/>
          <c:max val="7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053286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58329792587634"/>
          <c:y val="2.761649670840325E-2"/>
          <c:w val="0.74131944758340329"/>
          <c:h val="0.92560024154589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Graf. 8'!$BD$5</c:f>
              <c:strCache>
                <c:ptCount val="1"/>
                <c:pt idx="0">
                  <c:v>Città metropolitana di Roma</c:v>
                </c:pt>
              </c:strCache>
            </c:strRef>
          </c:tx>
          <c:spPr>
            <a:gradFill flip="none" rotWithShape="1">
              <a:gsLst>
                <a:gs pos="0">
                  <a:srgbClr val="8E001C">
                    <a:shade val="30000"/>
                    <a:satMod val="115000"/>
                  </a:srgbClr>
                </a:gs>
                <a:gs pos="50000">
                  <a:srgbClr val="8E001C">
                    <a:shade val="67500"/>
                    <a:satMod val="115000"/>
                  </a:srgbClr>
                </a:gs>
                <a:gs pos="100000">
                  <a:srgbClr val="8E001C">
                    <a:shade val="100000"/>
                    <a:satMod val="115000"/>
                  </a:srgbClr>
                </a:gs>
              </a:gsLst>
              <a:lin ang="0" scaled="1"/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9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DD-434B-B1C6-9D08498D3C23}"/>
              </c:ext>
            </c:extLst>
          </c:dPt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DD-434B-B1C6-9D08498D3C23}"/>
              </c:ext>
            </c:extLst>
          </c:dPt>
          <c:dPt>
            <c:idx val="11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0800000" scaled="1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DD-434B-B1C6-9D08498D3C23}"/>
              </c:ext>
            </c:extLst>
          </c:dPt>
          <c:dLbls>
            <c:dLbl>
              <c:idx val="0"/>
              <c:layout>
                <c:manualLayout>
                  <c:x val="-1.208981001727116E-2"/>
                  <c:y val="-2.255639097744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59-4D21-8B4A-8E76911429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Graf. 8'!$BC$6:$BC$17</c:f>
              <c:strCache>
                <c:ptCount val="12"/>
                <c:pt idx="0">
                  <c:v>Altri servizi collettivi e personali</c:v>
                </c:pt>
                <c:pt idx="1">
                  <c:v>Alberghi e ristoranti</c:v>
                </c:pt>
                <c:pt idx="2">
                  <c:v>Att. finanziarie e assicurative</c:v>
                </c:pt>
                <c:pt idx="3">
                  <c:v>Att. Immobiliari, serv. alle imprese</c:v>
                </c:pt>
                <c:pt idx="4">
                  <c:v>Istruzione,,sanità,assist.sociale</c:v>
                </c:pt>
                <c:pt idx="5">
                  <c:v>Servizi di informazione e comunicazione</c:v>
                </c:pt>
                <c:pt idx="6">
                  <c:v>Commercio</c:v>
                </c:pt>
                <c:pt idx="7">
                  <c:v>Trasporto e magazzinaggio</c:v>
                </c:pt>
                <c:pt idx="8">
                  <c:v>PA, difesa</c:v>
                </c:pt>
                <c:pt idx="9">
                  <c:v>Agricoltura, silvicoltura e pesca</c:v>
                </c:pt>
                <c:pt idx="10">
                  <c:v>Costruzioni</c:v>
                </c:pt>
                <c:pt idx="11">
                  <c:v>Industria in senso stretto</c:v>
                </c:pt>
              </c:strCache>
            </c:strRef>
          </c:cat>
          <c:val>
            <c:numRef>
              <c:f>' Graf. 8'!$BD$6:$BD$17</c:f>
              <c:numCache>
                <c:formatCode>#,##0.0</c:formatCode>
                <c:ptCount val="12"/>
                <c:pt idx="0">
                  <c:v>46.183603439190847</c:v>
                </c:pt>
                <c:pt idx="1">
                  <c:v>44.79687935358038</c:v>
                </c:pt>
                <c:pt idx="2">
                  <c:v>25.142007032729239</c:v>
                </c:pt>
                <c:pt idx="3">
                  <c:v>23.418490405419789</c:v>
                </c:pt>
                <c:pt idx="4">
                  <c:v>13.261455094110076</c:v>
                </c:pt>
                <c:pt idx="5" formatCode="0.0">
                  <c:v>10.984186153757463</c:v>
                </c:pt>
                <c:pt idx="6">
                  <c:v>3.6273848345140323</c:v>
                </c:pt>
                <c:pt idx="7">
                  <c:v>1.5087880432513572</c:v>
                </c:pt>
                <c:pt idx="8">
                  <c:v>0.47647227492633704</c:v>
                </c:pt>
                <c:pt idx="9">
                  <c:v>-4.6235532752654791</c:v>
                </c:pt>
                <c:pt idx="10">
                  <c:v>-12.754986827248786</c:v>
                </c:pt>
                <c:pt idx="11">
                  <c:v>-13.800196883804603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9-4D21-8B4A-8E7691142953}"/>
            </c:ext>
          </c:extLst>
        </c:ser>
        <c:ser>
          <c:idx val="1"/>
          <c:order val="1"/>
          <c:tx>
            <c:strRef>
              <c:f>' Graf. 8'!$BE$5</c:f>
              <c:strCache>
                <c:ptCount val="1"/>
                <c:pt idx="0">
                  <c:v>Italia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75000"/>
                    <a:shade val="30000"/>
                    <a:satMod val="115000"/>
                  </a:schemeClr>
                </a:gs>
                <a:gs pos="50000">
                  <a:schemeClr val="tx2">
                    <a:lumMod val="75000"/>
                    <a:shade val="67500"/>
                    <a:satMod val="115000"/>
                  </a:schemeClr>
                </a:gs>
                <a:gs pos="100000">
                  <a:schemeClr val="tx2">
                    <a:lumMod val="75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6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0DD-434B-B1C6-9D08498D3C23}"/>
              </c:ext>
            </c:extLst>
          </c:dPt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0DD-434B-B1C6-9D08498D3C2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0DD-434B-B1C6-9D08498D3C23}"/>
              </c:ext>
            </c:extLst>
          </c:dPt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0DD-434B-B1C6-9D08498D3C23}"/>
              </c:ext>
            </c:extLst>
          </c:dPt>
          <c:dPt>
            <c:idx val="11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lumMod val="75000"/>
                      <a:shade val="30000"/>
                      <a:satMod val="115000"/>
                    </a:schemeClr>
                  </a:gs>
                  <a:gs pos="50000">
                    <a:schemeClr val="tx2">
                      <a:lumMod val="75000"/>
                      <a:shade val="67500"/>
                      <a:satMod val="115000"/>
                    </a:schemeClr>
                  </a:gs>
                  <a:gs pos="100000">
                    <a:schemeClr val="tx2">
                      <a:lumMod val="75000"/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0DD-434B-B1C6-9D08498D3C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Graf. 8'!$BC$6:$BC$17</c:f>
              <c:strCache>
                <c:ptCount val="12"/>
                <c:pt idx="0">
                  <c:v>Altri servizi collettivi e personali</c:v>
                </c:pt>
                <c:pt idx="1">
                  <c:v>Alberghi e ristoranti</c:v>
                </c:pt>
                <c:pt idx="2">
                  <c:v>Att. finanziarie e assicurative</c:v>
                </c:pt>
                <c:pt idx="3">
                  <c:v>Att. Immobiliari, serv. alle imprese</c:v>
                </c:pt>
                <c:pt idx="4">
                  <c:v>Istruzione,,sanità,assist.sociale</c:v>
                </c:pt>
                <c:pt idx="5">
                  <c:v>Servizi di informazione e comunicazione</c:v>
                </c:pt>
                <c:pt idx="6">
                  <c:v>Commercio</c:v>
                </c:pt>
                <c:pt idx="7">
                  <c:v>Trasporto e magazzinaggio</c:v>
                </c:pt>
                <c:pt idx="8">
                  <c:v>PA, difesa</c:v>
                </c:pt>
                <c:pt idx="9">
                  <c:v>Agricoltura, silvicoltura e pesca</c:v>
                </c:pt>
                <c:pt idx="10">
                  <c:v>Costruzioni</c:v>
                </c:pt>
                <c:pt idx="11">
                  <c:v>Industria in senso stretto</c:v>
                </c:pt>
              </c:strCache>
            </c:strRef>
          </c:cat>
          <c:val>
            <c:numRef>
              <c:f>' Graf. 8'!$BE$6:$BE$17</c:f>
              <c:numCache>
                <c:formatCode>#,##0.0</c:formatCode>
                <c:ptCount val="12"/>
                <c:pt idx="0">
                  <c:v>27.25786368737495</c:v>
                </c:pt>
                <c:pt idx="1">
                  <c:v>25.829419236231544</c:v>
                </c:pt>
                <c:pt idx="2">
                  <c:v>-0.56954278542986003</c:v>
                </c:pt>
                <c:pt idx="3">
                  <c:v>16.460930414230958</c:v>
                </c:pt>
                <c:pt idx="4">
                  <c:v>7.8582380538748282</c:v>
                </c:pt>
                <c:pt idx="5" formatCode="0.0">
                  <c:v>10.072029140306185</c:v>
                </c:pt>
                <c:pt idx="6">
                  <c:v>-4.8576384577468303</c:v>
                </c:pt>
                <c:pt idx="7">
                  <c:v>0.83898489702190204</c:v>
                </c:pt>
                <c:pt idx="8">
                  <c:v>-12.904991788184944</c:v>
                </c:pt>
                <c:pt idx="9">
                  <c:v>-1.0832035976011412</c:v>
                </c:pt>
                <c:pt idx="10">
                  <c:v>-27.300731911885308</c:v>
                </c:pt>
                <c:pt idx="11">
                  <c:v>-7.1526717709574257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9-4D21-8B4A-8E769114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242176"/>
        <c:axId val="104252160"/>
      </c:barChart>
      <c:catAx>
        <c:axId val="104242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252160"/>
        <c:crosses val="autoZero"/>
        <c:auto val="1"/>
        <c:lblAlgn val="ctr"/>
        <c:lblOffset val="100"/>
        <c:noMultiLvlLbl val="0"/>
      </c:catAx>
      <c:valAx>
        <c:axId val="104252160"/>
        <c:scaling>
          <c:orientation val="minMax"/>
          <c:min val="-35"/>
        </c:scaling>
        <c:delete val="0"/>
        <c:axPos val="t"/>
        <c:numFmt formatCode="#,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2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130888888888874"/>
          <c:y val="0.8132804347826087"/>
          <c:w val="0.28296541666666669"/>
          <c:h val="6.0627071418096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84373164402613E-2"/>
          <c:y val="9.1011392806668465E-2"/>
          <c:w val="0.89309210526315752"/>
          <c:h val="0.83260269389403263"/>
        </c:manualLayout>
      </c:layout>
      <c:lineChart>
        <c:grouping val="standard"/>
        <c:varyColors val="0"/>
        <c:ser>
          <c:idx val="0"/>
          <c:order val="0"/>
          <c:tx>
            <c:strRef>
              <c:f>'Graf. 9'!$AL$6</c:f>
              <c:strCache>
                <c:ptCount val="1"/>
                <c:pt idx="0">
                  <c:v>Agricoltura</c:v>
                </c:pt>
              </c:strCache>
            </c:strRef>
          </c:tx>
          <c:spPr>
            <a:ln w="34925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Pt>
            <c:idx val="5"/>
            <c:bubble3D val="0"/>
            <c:spPr>
              <a:ln w="31750">
                <a:solidFill>
                  <a:srgbClr val="33996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0D-4D8E-9787-6F321B114EEA}"/>
              </c:ext>
            </c:extLst>
          </c:dPt>
          <c:cat>
            <c:strRef>
              <c:f>'Graf. 9'!$AM$5:$AV$5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f>'Graf. 9'!$AM$6:$AV$6</c:f>
              <c:numCache>
                <c:formatCode>0.0</c:formatCode>
                <c:ptCount val="10"/>
                <c:pt idx="0">
                  <c:v>-2.7264049636081609</c:v>
                </c:pt>
                <c:pt idx="1">
                  <c:v>-0.26985587243176212</c:v>
                </c:pt>
                <c:pt idx="2">
                  <c:v>-28.675973187380848</c:v>
                </c:pt>
                <c:pt idx="3">
                  <c:v>11.217451284704254</c:v>
                </c:pt>
                <c:pt idx="4">
                  <c:v>4.7290487634700469</c:v>
                </c:pt>
                <c:pt idx="5">
                  <c:v>17.580872011251756</c:v>
                </c:pt>
                <c:pt idx="6">
                  <c:v>-22.078821455552756</c:v>
                </c:pt>
                <c:pt idx="7">
                  <c:v>13.961379978993293</c:v>
                </c:pt>
                <c:pt idx="8">
                  <c:v>10.669975186104224</c:v>
                </c:pt>
                <c:pt idx="9">
                  <c:v>2.4151185137732227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3-4084-B12B-5A04192BF60B}"/>
            </c:ext>
          </c:extLst>
        </c:ser>
        <c:ser>
          <c:idx val="1"/>
          <c:order val="1"/>
          <c:tx>
            <c:strRef>
              <c:f>'Graf. 9'!$AL$7</c:f>
              <c:strCache>
                <c:ptCount val="1"/>
                <c:pt idx="0">
                  <c:v>Industria</c:v>
                </c:pt>
              </c:strCache>
            </c:strRef>
          </c:tx>
          <c:spPr>
            <a:ln w="31750"/>
          </c:spPr>
          <c:marker>
            <c:symbol val="square"/>
            <c:size val="5"/>
          </c:marker>
          <c:cat>
            <c:strRef>
              <c:f>'Graf. 9'!$AM$5:$AV$5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f>'Graf. 9'!$AM$7:$AV$7</c:f>
              <c:numCache>
                <c:formatCode>0.0</c:formatCode>
                <c:ptCount val="10"/>
                <c:pt idx="0">
                  <c:v>-2.9104857598696583</c:v>
                </c:pt>
                <c:pt idx="1">
                  <c:v>8.4876370552696301</c:v>
                </c:pt>
                <c:pt idx="2">
                  <c:v>-7.3736996119783953</c:v>
                </c:pt>
                <c:pt idx="3">
                  <c:v>-3.2705662950746728E-2</c:v>
                </c:pt>
                <c:pt idx="4">
                  <c:v>0.31950660940142939</c:v>
                </c:pt>
                <c:pt idx="5">
                  <c:v>-9.868302363341158</c:v>
                </c:pt>
                <c:pt idx="6">
                  <c:v>-5.9855576769107586</c:v>
                </c:pt>
                <c:pt idx="7">
                  <c:v>-6.1635590930306847</c:v>
                </c:pt>
                <c:pt idx="8">
                  <c:v>2.6537165994729293</c:v>
                </c:pt>
                <c:pt idx="9">
                  <c:v>7.9338632209801574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43-4084-B12B-5A04192BF60B}"/>
            </c:ext>
          </c:extLst>
        </c:ser>
        <c:ser>
          <c:idx val="2"/>
          <c:order val="2"/>
          <c:tx>
            <c:strRef>
              <c:f>'Graf. 9'!$AL$8</c:f>
              <c:strCache>
                <c:ptCount val="1"/>
                <c:pt idx="0">
                  <c:v>Costruzioni</c:v>
                </c:pt>
              </c:strCache>
            </c:strRef>
          </c:tx>
          <c:spPr>
            <a:ln w="31750"/>
          </c:spPr>
          <c:marker>
            <c:symbol val="triangle"/>
            <c:size val="5"/>
          </c:marker>
          <c:cat>
            <c:strRef>
              <c:f>'Graf. 9'!$AM$5:$AV$5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f>'Graf. 9'!$AM$8:$AV$8</c:f>
              <c:numCache>
                <c:formatCode>0.0</c:formatCode>
                <c:ptCount val="10"/>
                <c:pt idx="0">
                  <c:v>19.99247271358675</c:v>
                </c:pt>
                <c:pt idx="1">
                  <c:v>7.5277586098735583E-2</c:v>
                </c:pt>
                <c:pt idx="2">
                  <c:v>-13.509998119475966</c:v>
                </c:pt>
                <c:pt idx="3">
                  <c:v>-4.9682013371745342</c:v>
                </c:pt>
                <c:pt idx="4">
                  <c:v>-1.9704856145970382</c:v>
                </c:pt>
                <c:pt idx="5">
                  <c:v>-2.8191887660335908</c:v>
                </c:pt>
                <c:pt idx="6">
                  <c:v>-4.3079293919865478</c:v>
                </c:pt>
                <c:pt idx="7">
                  <c:v>-5.9941229987346674</c:v>
                </c:pt>
                <c:pt idx="8">
                  <c:v>-6.5743367261805474</c:v>
                </c:pt>
                <c:pt idx="9">
                  <c:v>10.405429540989459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43-4084-B12B-5A04192BF60B}"/>
            </c:ext>
          </c:extLst>
        </c:ser>
        <c:ser>
          <c:idx val="3"/>
          <c:order val="3"/>
          <c:tx>
            <c:strRef>
              <c:f>'Graf. 9'!$AL$9</c:f>
              <c:strCache>
                <c:ptCount val="1"/>
                <c:pt idx="0">
                  <c:v>Commercio</c:v>
                </c:pt>
              </c:strCache>
            </c:strRef>
          </c:tx>
          <c:spPr>
            <a:ln w="31750"/>
          </c:spPr>
          <c:marker>
            <c:symbol val="circle"/>
            <c:size val="5"/>
          </c:marker>
          <c:cat>
            <c:strRef>
              <c:f>'Graf. 9'!$AM$5:$AV$5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f>'Graf. 9'!$AM$9:$AV$9</c:f>
              <c:numCache>
                <c:formatCode>0.0</c:formatCode>
                <c:ptCount val="10"/>
                <c:pt idx="0">
                  <c:v>0.30642078038907528</c:v>
                </c:pt>
                <c:pt idx="1">
                  <c:v>-10.408901095821307</c:v>
                </c:pt>
                <c:pt idx="2">
                  <c:v>5.2032825517982104</c:v>
                </c:pt>
                <c:pt idx="3">
                  <c:v>4.5692876470646553</c:v>
                </c:pt>
                <c:pt idx="4">
                  <c:v>-2.5364688486365026</c:v>
                </c:pt>
                <c:pt idx="5">
                  <c:v>3.082907853148555</c:v>
                </c:pt>
                <c:pt idx="6">
                  <c:v>-1.2099627340912349</c:v>
                </c:pt>
                <c:pt idx="7">
                  <c:v>9.8173570490629061</c:v>
                </c:pt>
                <c:pt idx="8">
                  <c:v>4.4550731569450193</c:v>
                </c:pt>
                <c:pt idx="9">
                  <c:v>-7.9327813646032297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43-4084-B12B-5A04192BF60B}"/>
            </c:ext>
          </c:extLst>
        </c:ser>
        <c:ser>
          <c:idx val="4"/>
          <c:order val="4"/>
          <c:tx>
            <c:strRef>
              <c:f>'Graf. 9'!$AL$10</c:f>
              <c:strCache>
                <c:ptCount val="1"/>
                <c:pt idx="0">
                  <c:v>Servizi e altre attività</c:v>
                </c:pt>
              </c:strCache>
            </c:strRef>
          </c:tx>
          <c:spPr>
            <a:ln w="31750"/>
          </c:spPr>
          <c:marker>
            <c:symbol val="star"/>
            <c:size val="5"/>
          </c:marker>
          <c:cat>
            <c:strRef>
              <c:f>'Graf. 9'!$AM$5:$AV$5</c:f>
              <c:strCache>
                <c:ptCount val="10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</c:strCache>
            </c:strRef>
          </c:cat>
          <c:val>
            <c:numRef>
              <c:f>'Graf. 9'!$AM$10:$AV$10</c:f>
              <c:numCache>
                <c:formatCode>0.0</c:formatCode>
                <c:ptCount val="10"/>
                <c:pt idx="0">
                  <c:v>-1.6316807380312923</c:v>
                </c:pt>
                <c:pt idx="1">
                  <c:v>1.7186755263969502</c:v>
                </c:pt>
                <c:pt idx="2">
                  <c:v>2.2668308985666954</c:v>
                </c:pt>
                <c:pt idx="3">
                  <c:v>1.6571533012094193</c:v>
                </c:pt>
                <c:pt idx="4">
                  <c:v>2.0909696491658423</c:v>
                </c:pt>
                <c:pt idx="5">
                  <c:v>6.1744586260711571</c:v>
                </c:pt>
                <c:pt idx="6">
                  <c:v>1.7344279086121333</c:v>
                </c:pt>
                <c:pt idx="7">
                  <c:v>1.3068001241208265</c:v>
                </c:pt>
                <c:pt idx="8">
                  <c:v>2.0277315897753851</c:v>
                </c:pt>
                <c:pt idx="9">
                  <c:v>0.70037326587653581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43-4084-B12B-5A04192BF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0368"/>
        <c:axId val="105292160"/>
      </c:lineChart>
      <c:catAx>
        <c:axId val="1052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0529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92160"/>
        <c:scaling>
          <c:orientation val="minMax"/>
          <c:max val="25"/>
          <c:min val="-35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05290368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0.11827424490720385"/>
          <c:y val="3.5236796324246998E-2"/>
          <c:w val="0.82773212358607462"/>
          <c:h val="5.1425657100919252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ysClr val="windowText" lastClr="000000"/>
          </a:solidFill>
          <a:latin typeface="+mn-lt"/>
          <a:ea typeface="Book Antiqua"/>
          <a:cs typeface="Book Antiqua"/>
        </a:defRPr>
      </a:pPr>
      <a:endParaRPr lang="it-IT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304800</xdr:rowOff>
    </xdr:from>
    <xdr:to>
      <xdr:col>11</xdr:col>
      <xdr:colOff>495300</xdr:colOff>
      <xdr:row>18</xdr:row>
      <xdr:rowOff>171975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304800</xdr:rowOff>
    </xdr:from>
    <xdr:to>
      <xdr:col>12</xdr:col>
      <xdr:colOff>47625</xdr:colOff>
      <xdr:row>17</xdr:row>
      <xdr:rowOff>142875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285749</xdr:rowOff>
    </xdr:from>
    <xdr:to>
      <xdr:col>8</xdr:col>
      <xdr:colOff>333375</xdr:colOff>
      <xdr:row>19</xdr:row>
      <xdr:rowOff>133349</xdr:rowOff>
    </xdr:to>
    <xdr:graphicFrame macro="">
      <xdr:nvGraphicFramePr>
        <xdr:cNvPr id="2" name="Grafico 1" title="prov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266699</xdr:rowOff>
    </xdr:from>
    <xdr:to>
      <xdr:col>9</xdr:col>
      <xdr:colOff>19050</xdr:colOff>
      <xdr:row>18</xdr:row>
      <xdr:rowOff>133874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300037</xdr:rowOff>
    </xdr:from>
    <xdr:to>
      <xdr:col>10</xdr:col>
      <xdr:colOff>400050</xdr:colOff>
      <xdr:row>18</xdr:row>
      <xdr:rowOff>167212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57150</xdr:rowOff>
    </xdr:from>
    <xdr:to>
      <xdr:col>9</xdr:col>
      <xdr:colOff>504824</xdr:colOff>
      <xdr:row>19</xdr:row>
      <xdr:rowOff>145649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19048</xdr:rowOff>
    </xdr:from>
    <xdr:to>
      <xdr:col>7</xdr:col>
      <xdr:colOff>385950</xdr:colOff>
      <xdr:row>24</xdr:row>
      <xdr:rowOff>10048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314324</xdr:rowOff>
    </xdr:from>
    <xdr:to>
      <xdr:col>3</xdr:col>
      <xdr:colOff>443100</xdr:colOff>
      <xdr:row>15</xdr:row>
      <xdr:rowOff>181499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</xdr:rowOff>
    </xdr:from>
    <xdr:to>
      <xdr:col>10</xdr:col>
      <xdr:colOff>71625</xdr:colOff>
      <xdr:row>18</xdr:row>
      <xdr:rowOff>525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</xdr:row>
      <xdr:rowOff>19050</xdr:rowOff>
    </xdr:from>
    <xdr:to>
      <xdr:col>10</xdr:col>
      <xdr:colOff>495299</xdr:colOff>
      <xdr:row>19</xdr:row>
      <xdr:rowOff>10050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9525</xdr:rowOff>
    </xdr:from>
    <xdr:to>
      <xdr:col>8</xdr:col>
      <xdr:colOff>133350</xdr:colOff>
      <xdr:row>24</xdr:row>
      <xdr:rowOff>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33337</xdr:rowOff>
    </xdr:from>
    <xdr:to>
      <xdr:col>10</xdr:col>
      <xdr:colOff>68700</xdr:colOff>
      <xdr:row>17</xdr:row>
      <xdr:rowOff>129112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276225</xdr:rowOff>
    </xdr:from>
    <xdr:to>
      <xdr:col>9</xdr:col>
      <xdr:colOff>495300</xdr:colOff>
      <xdr:row>24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28574</xdr:rowOff>
    </xdr:from>
    <xdr:to>
      <xdr:col>8</xdr:col>
      <xdr:colOff>228600</xdr:colOff>
      <xdr:row>22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H25" sqref="H25"/>
    </sheetView>
  </sheetViews>
  <sheetFormatPr defaultRowHeight="15" x14ac:dyDescent="0.25"/>
  <cols>
    <col min="1" max="1" width="27.42578125" style="14" customWidth="1"/>
    <col min="2" max="4" width="12.5703125" style="14" customWidth="1"/>
    <col min="5" max="6" width="12.7109375" style="14" customWidth="1"/>
    <col min="7" max="7" width="11.7109375" style="14" bestFit="1" customWidth="1"/>
    <col min="8" max="16384" width="9.140625" style="14"/>
  </cols>
  <sheetData>
    <row r="1" spans="1:19" s="124" customFormat="1" ht="25.5" customHeight="1" x14ac:dyDescent="0.2">
      <c r="A1" s="123" t="s">
        <v>126</v>
      </c>
      <c r="B1" s="123"/>
      <c r="C1" s="123"/>
      <c r="J1" s="123"/>
      <c r="K1" s="125"/>
      <c r="L1" s="123"/>
      <c r="M1" s="125"/>
      <c r="N1" s="123"/>
      <c r="O1" s="123"/>
      <c r="P1" s="123"/>
      <c r="Q1" s="123"/>
      <c r="R1" s="123"/>
      <c r="S1" s="123"/>
    </row>
    <row r="2" spans="1:19" ht="23.25" customHeight="1" x14ac:dyDescent="0.25">
      <c r="A2" s="256" t="s">
        <v>78</v>
      </c>
      <c r="B2" s="258" t="s">
        <v>79</v>
      </c>
      <c r="C2" s="258"/>
      <c r="D2" s="258"/>
      <c r="E2" s="258" t="s">
        <v>80</v>
      </c>
      <c r="F2" s="258"/>
      <c r="G2" s="259"/>
    </row>
    <row r="3" spans="1:19" ht="20.25" customHeight="1" x14ac:dyDescent="0.25">
      <c r="A3" s="257"/>
      <c r="B3" s="126" t="s">
        <v>1</v>
      </c>
      <c r="C3" s="126" t="s">
        <v>2</v>
      </c>
      <c r="D3" s="126" t="s">
        <v>3</v>
      </c>
      <c r="E3" s="126" t="s">
        <v>1</v>
      </c>
      <c r="F3" s="126" t="s">
        <v>2</v>
      </c>
      <c r="G3" s="127" t="s">
        <v>3</v>
      </c>
    </row>
    <row r="4" spans="1:19" ht="20.100000000000001" customHeight="1" x14ac:dyDescent="0.25">
      <c r="A4" s="136" t="s">
        <v>66</v>
      </c>
      <c r="B4" s="128">
        <v>56.977870522544173</v>
      </c>
      <c r="C4" s="128">
        <v>42.72124964792566</v>
      </c>
      <c r="D4" s="128">
        <v>49.485929340468054</v>
      </c>
      <c r="E4" s="128">
        <v>70.436311936928803</v>
      </c>
      <c r="F4" s="128">
        <v>57.312274443685816</v>
      </c>
      <c r="G4" s="128">
        <v>63.751996871715498</v>
      </c>
    </row>
    <row r="5" spans="1:19" ht="20.100000000000001" customHeight="1" x14ac:dyDescent="0.25">
      <c r="A5" s="136" t="s">
        <v>72</v>
      </c>
      <c r="B5" s="128">
        <v>55.344552921121959</v>
      </c>
      <c r="C5" s="128">
        <v>39.496433757524301</v>
      </c>
      <c r="D5" s="128">
        <v>47.076344483868724</v>
      </c>
      <c r="E5" s="128">
        <v>68.86788895020905</v>
      </c>
      <c r="F5" s="128">
        <v>53.140388791285112</v>
      </c>
      <c r="G5" s="128">
        <v>60.907381812334592</v>
      </c>
    </row>
    <row r="6" spans="1:19" ht="20.100000000000001" customHeight="1" x14ac:dyDescent="0.25">
      <c r="A6" s="136" t="s">
        <v>45</v>
      </c>
      <c r="B6" s="128">
        <v>53.601832500397329</v>
      </c>
      <c r="C6" s="128">
        <v>36.258058423977495</v>
      </c>
      <c r="D6" s="128">
        <v>44.620773717266701</v>
      </c>
      <c r="E6" s="128">
        <v>67.632209436044931</v>
      </c>
      <c r="F6" s="128">
        <v>49.487600009609288</v>
      </c>
      <c r="G6" s="128">
        <v>58.530577463891561</v>
      </c>
    </row>
    <row r="7" spans="1:19" x14ac:dyDescent="0.25">
      <c r="A7" s="106" t="s">
        <v>125</v>
      </c>
    </row>
    <row r="9" spans="1:19" x14ac:dyDescent="0.25">
      <c r="C9" s="17"/>
      <c r="F9" s="17"/>
    </row>
    <row r="10" spans="1:19" x14ac:dyDescent="0.25">
      <c r="C10" s="17"/>
      <c r="F10" s="17"/>
    </row>
  </sheetData>
  <mergeCells count="3">
    <mergeCell ref="A2:A3"/>
    <mergeCell ref="B2:D2"/>
    <mergeCell ref="E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24" sqref="H24"/>
    </sheetView>
  </sheetViews>
  <sheetFormatPr defaultRowHeight="12.75" x14ac:dyDescent="0.2"/>
  <cols>
    <col min="1" max="1" width="12.28515625" style="82" customWidth="1"/>
    <col min="2" max="6" width="15.7109375" style="82" customWidth="1"/>
    <col min="7" max="7" width="18.140625" style="82" bestFit="1" customWidth="1"/>
    <col min="8" max="8" width="17.7109375" style="82" bestFit="1" customWidth="1"/>
    <col min="9" max="9" width="13.28515625" style="82" bestFit="1" customWidth="1"/>
    <col min="10" max="16384" width="9.140625" style="82"/>
  </cols>
  <sheetData>
    <row r="1" spans="1:6" ht="24.95" customHeight="1" x14ac:dyDescent="0.2">
      <c r="A1" s="253" t="s">
        <v>137</v>
      </c>
    </row>
    <row r="2" spans="1:6" ht="33.75" customHeight="1" x14ac:dyDescent="0.2">
      <c r="A2" s="268" t="s">
        <v>58</v>
      </c>
      <c r="B2" s="270" t="s">
        <v>97</v>
      </c>
      <c r="C2" s="270"/>
      <c r="D2" s="270"/>
      <c r="E2" s="270"/>
      <c r="F2" s="271"/>
    </row>
    <row r="3" spans="1:6" ht="48" customHeight="1" x14ac:dyDescent="0.2">
      <c r="A3" s="269"/>
      <c r="B3" s="139" t="s">
        <v>98</v>
      </c>
      <c r="C3" s="139" t="s">
        <v>99</v>
      </c>
      <c r="D3" s="139" t="s">
        <v>92</v>
      </c>
      <c r="E3" s="139" t="s">
        <v>91</v>
      </c>
      <c r="F3" s="140" t="s">
        <v>3</v>
      </c>
    </row>
    <row r="4" spans="1:6" s="169" customFormat="1" ht="24.95" customHeight="1" x14ac:dyDescent="0.2">
      <c r="A4" s="170" t="s">
        <v>59</v>
      </c>
      <c r="B4" s="171">
        <v>0</v>
      </c>
      <c r="C4" s="171">
        <v>29.986490473454559</v>
      </c>
      <c r="D4" s="171">
        <v>62.193512321619906</v>
      </c>
      <c r="E4" s="171">
        <v>7.8215500240686966</v>
      </c>
      <c r="F4" s="171">
        <v>100</v>
      </c>
    </row>
    <row r="5" spans="1:6" s="169" customFormat="1" ht="24.95" customHeight="1" x14ac:dyDescent="0.2">
      <c r="A5" s="170" t="s">
        <v>74</v>
      </c>
      <c r="B5" s="171">
        <v>0.72596299866626168</v>
      </c>
      <c r="C5" s="171">
        <v>20.195570932428328</v>
      </c>
      <c r="D5" s="171">
        <v>41.280190684960452</v>
      </c>
      <c r="E5" s="171">
        <v>37.798275383944961</v>
      </c>
      <c r="F5" s="171">
        <v>100</v>
      </c>
    </row>
    <row r="6" spans="1:6" s="169" customFormat="1" ht="24.95" customHeight="1" x14ac:dyDescent="0.2">
      <c r="A6" s="170" t="s">
        <v>75</v>
      </c>
      <c r="B6" s="171">
        <v>1.1079251799017027</v>
      </c>
      <c r="C6" s="171">
        <v>20.529190214614712</v>
      </c>
      <c r="D6" s="171">
        <v>40.953033477360307</v>
      </c>
      <c r="E6" s="171">
        <v>37.410049148709504</v>
      </c>
      <c r="F6" s="171">
        <v>100</v>
      </c>
    </row>
    <row r="7" spans="1:6" s="169" customFormat="1" ht="24.95" customHeight="1" x14ac:dyDescent="0.2">
      <c r="A7" s="170" t="s">
        <v>76</v>
      </c>
      <c r="B7" s="171">
        <v>1.365869279113795</v>
      </c>
      <c r="C7" s="171">
        <v>26.690841655582066</v>
      </c>
      <c r="D7" s="171">
        <v>39.914595781517221</v>
      </c>
      <c r="E7" s="171">
        <v>32.028693283786922</v>
      </c>
      <c r="F7" s="171">
        <v>100</v>
      </c>
    </row>
    <row r="8" spans="1:6" s="169" customFormat="1" ht="24.95" customHeight="1" x14ac:dyDescent="0.2">
      <c r="A8" s="170" t="s">
        <v>77</v>
      </c>
      <c r="B8" s="171">
        <v>3.0687893114888571</v>
      </c>
      <c r="C8" s="171">
        <v>26.94320604768366</v>
      </c>
      <c r="D8" s="171">
        <v>40.508356017765493</v>
      </c>
      <c r="E8" s="171">
        <v>29.479648623061994</v>
      </c>
      <c r="F8" s="171">
        <v>100</v>
      </c>
    </row>
    <row r="9" spans="1:6" s="169" customFormat="1" ht="24.95" customHeight="1" x14ac:dyDescent="0.2">
      <c r="A9" s="170" t="s">
        <v>60</v>
      </c>
      <c r="B9" s="171">
        <v>8.8538122104893411</v>
      </c>
      <c r="C9" s="171">
        <v>19.690017782266032</v>
      </c>
      <c r="D9" s="171">
        <v>30.605255647515971</v>
      </c>
      <c r="E9" s="171">
        <v>40.850914359728655</v>
      </c>
      <c r="F9" s="171">
        <v>100</v>
      </c>
    </row>
    <row r="10" spans="1:6" s="169" customFormat="1" ht="24.95" customHeight="1" x14ac:dyDescent="0.2">
      <c r="A10" s="208" t="s">
        <v>3</v>
      </c>
      <c r="B10" s="209">
        <v>1.6564043854492196</v>
      </c>
      <c r="C10" s="209">
        <v>23.924604667397322</v>
      </c>
      <c r="D10" s="209">
        <v>41.087123266255304</v>
      </c>
      <c r="E10" s="209">
        <v>33.331867680898156</v>
      </c>
      <c r="F10" s="209">
        <v>100</v>
      </c>
    </row>
    <row r="11" spans="1:6" x14ac:dyDescent="0.2">
      <c r="A11" s="106" t="s">
        <v>125</v>
      </c>
    </row>
  </sheetData>
  <mergeCells count="2">
    <mergeCell ref="A2:A3"/>
    <mergeCell ref="B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L18" sqref="L18"/>
    </sheetView>
  </sheetViews>
  <sheetFormatPr defaultColWidth="8.85546875" defaultRowHeight="15" x14ac:dyDescent="0.25"/>
  <cols>
    <col min="1" max="1" width="31.42578125" style="7" customWidth="1"/>
    <col min="2" max="2" width="13.5703125" style="7" customWidth="1"/>
    <col min="3" max="3" width="10.5703125" style="7" customWidth="1"/>
    <col min="4" max="6" width="11.7109375" style="7" customWidth="1"/>
    <col min="7" max="16384" width="8.85546875" style="7"/>
  </cols>
  <sheetData>
    <row r="1" spans="1:15" s="154" customFormat="1" ht="24.95" customHeight="1" x14ac:dyDescent="0.2">
      <c r="A1" s="153" t="s">
        <v>138</v>
      </c>
      <c r="I1" s="123"/>
      <c r="J1" s="123"/>
      <c r="K1" s="123"/>
      <c r="L1" s="123"/>
      <c r="M1" s="123"/>
      <c r="N1" s="123"/>
      <c r="O1" s="123"/>
    </row>
    <row r="2" spans="1:15" ht="34.5" customHeight="1" x14ac:dyDescent="0.25">
      <c r="A2" s="256" t="s">
        <v>94</v>
      </c>
      <c r="B2" s="258" t="s">
        <v>65</v>
      </c>
      <c r="C2" s="258"/>
      <c r="D2" s="258" t="s">
        <v>72</v>
      </c>
      <c r="E2" s="258"/>
      <c r="F2" s="258" t="s">
        <v>11</v>
      </c>
      <c r="G2" s="259"/>
    </row>
    <row r="3" spans="1:15" ht="30" customHeight="1" x14ac:dyDescent="0.25">
      <c r="A3" s="257"/>
      <c r="B3" s="126">
        <v>2008</v>
      </c>
      <c r="C3" s="126">
        <v>2018</v>
      </c>
      <c r="D3" s="126">
        <v>2008</v>
      </c>
      <c r="E3" s="126">
        <v>2018</v>
      </c>
      <c r="F3" s="126">
        <v>2008</v>
      </c>
      <c r="G3" s="127">
        <v>2018</v>
      </c>
    </row>
    <row r="4" spans="1:15" s="154" customFormat="1" ht="24.95" customHeight="1" x14ac:dyDescent="0.2">
      <c r="A4" s="163" t="s">
        <v>93</v>
      </c>
      <c r="B4" s="165">
        <v>32</v>
      </c>
      <c r="C4" s="165">
        <v>32.010436273454275</v>
      </c>
      <c r="D4" s="165">
        <v>31.5</v>
      </c>
      <c r="E4" s="165">
        <v>30.651813786808209</v>
      </c>
      <c r="F4" s="166">
        <v>33.9</v>
      </c>
      <c r="G4" s="166">
        <v>30.975379811504471</v>
      </c>
      <c r="I4" s="155"/>
      <c r="J4" s="155"/>
      <c r="K4" s="155"/>
    </row>
    <row r="5" spans="1:15" s="154" customFormat="1" ht="24.95" customHeight="1" x14ac:dyDescent="0.2">
      <c r="A5" s="163" t="s">
        <v>92</v>
      </c>
      <c r="B5" s="165">
        <v>60.3</v>
      </c>
      <c r="C5" s="165">
        <v>54.387190232293449</v>
      </c>
      <c r="D5" s="165">
        <v>60</v>
      </c>
      <c r="E5" s="165">
        <v>53.823175459633376</v>
      </c>
      <c r="F5" s="166">
        <v>62.2</v>
      </c>
      <c r="G5" s="166">
        <v>56.706323941415739</v>
      </c>
      <c r="I5" s="155"/>
      <c r="J5" s="155"/>
      <c r="K5" s="155"/>
    </row>
    <row r="6" spans="1:15" s="154" customFormat="1" ht="24.95" customHeight="1" x14ac:dyDescent="0.2">
      <c r="A6" s="163" t="s">
        <v>91</v>
      </c>
      <c r="B6" s="165">
        <v>72.900000000000006</v>
      </c>
      <c r="C6" s="165">
        <v>71.500733598826244</v>
      </c>
      <c r="D6" s="165">
        <v>71.900000000000006</v>
      </c>
      <c r="E6" s="165">
        <v>70.000478005410244</v>
      </c>
      <c r="F6" s="166">
        <v>72.900000000000006</v>
      </c>
      <c r="G6" s="166">
        <v>70.237297722911478</v>
      </c>
      <c r="I6" s="155"/>
      <c r="J6" s="155"/>
      <c r="K6" s="155"/>
    </row>
    <row r="7" spans="1:15" s="154" customFormat="1" ht="24.95" customHeight="1" x14ac:dyDescent="0.2">
      <c r="A7" s="176" t="s">
        <v>95</v>
      </c>
      <c r="B7" s="202">
        <v>49.2</v>
      </c>
      <c r="C7" s="202">
        <v>49.485929340468054</v>
      </c>
      <c r="D7" s="202">
        <v>47.3</v>
      </c>
      <c r="E7" s="202">
        <v>47.076344483868724</v>
      </c>
      <c r="F7" s="205">
        <v>45.8</v>
      </c>
      <c r="G7" s="205">
        <v>44.620773717266701</v>
      </c>
      <c r="I7" s="155"/>
      <c r="J7" s="155"/>
      <c r="K7" s="155"/>
    </row>
    <row r="8" spans="1:15" x14ac:dyDescent="0.25">
      <c r="A8" s="106" t="s">
        <v>125</v>
      </c>
    </row>
    <row r="17" spans="1:1" x14ac:dyDescent="0.25">
      <c r="A17" s="53"/>
    </row>
  </sheetData>
  <mergeCells count="4">
    <mergeCell ref="B2:C2"/>
    <mergeCell ref="D2:E2"/>
    <mergeCell ref="F2:G2"/>
    <mergeCell ref="A2:A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4" sqref="E14"/>
    </sheetView>
  </sheetViews>
  <sheetFormatPr defaultColWidth="8.85546875" defaultRowHeight="15" x14ac:dyDescent="0.25"/>
  <cols>
    <col min="1" max="1" width="26.28515625" style="7" customWidth="1"/>
    <col min="2" max="4" width="12.7109375" style="7" customWidth="1"/>
    <col min="5" max="5" width="8.85546875" style="7"/>
    <col min="6" max="6" width="9.42578125" style="7" bestFit="1" customWidth="1"/>
    <col min="7" max="16384" width="8.85546875" style="7"/>
  </cols>
  <sheetData>
    <row r="1" spans="1:4" s="154" customFormat="1" ht="24.95" customHeight="1" x14ac:dyDescent="0.2">
      <c r="A1" s="153" t="s">
        <v>139</v>
      </c>
    </row>
    <row r="2" spans="1:4" ht="24.95" customHeight="1" x14ac:dyDescent="0.25">
      <c r="A2" s="256" t="s">
        <v>94</v>
      </c>
      <c r="B2" s="258" t="s">
        <v>66</v>
      </c>
      <c r="C2" s="258"/>
      <c r="D2" s="259"/>
    </row>
    <row r="3" spans="1:4" ht="24.95" customHeight="1" x14ac:dyDescent="0.25">
      <c r="A3" s="257"/>
      <c r="B3" s="126" t="s">
        <v>1</v>
      </c>
      <c r="C3" s="126" t="s">
        <v>2</v>
      </c>
      <c r="D3" s="127" t="s">
        <v>3</v>
      </c>
    </row>
    <row r="4" spans="1:4" ht="24.95" customHeight="1" x14ac:dyDescent="0.25">
      <c r="A4" s="163" t="s">
        <v>93</v>
      </c>
      <c r="B4" s="165">
        <v>42.544164536236465</v>
      </c>
      <c r="C4" s="165">
        <v>22.558128445143836</v>
      </c>
      <c r="D4" s="165">
        <v>32.010436273454275</v>
      </c>
    </row>
    <row r="5" spans="1:4" ht="24.95" customHeight="1" x14ac:dyDescent="0.25">
      <c r="A5" s="163" t="s">
        <v>92</v>
      </c>
      <c r="B5" s="165">
        <v>62.111344707333927</v>
      </c>
      <c r="C5" s="165">
        <v>46.972718413240273</v>
      </c>
      <c r="D5" s="165">
        <v>54.387190232293449</v>
      </c>
    </row>
    <row r="6" spans="1:4" ht="24.95" customHeight="1" x14ac:dyDescent="0.25">
      <c r="A6" s="163" t="s">
        <v>91</v>
      </c>
      <c r="B6" s="165">
        <v>73.839326852044891</v>
      </c>
      <c r="C6" s="165">
        <v>69.568933987700845</v>
      </c>
      <c r="D6" s="165">
        <v>71.500733598826244</v>
      </c>
    </row>
    <row r="7" spans="1:4" ht="24.95" customHeight="1" x14ac:dyDescent="0.25">
      <c r="A7" s="176" t="s">
        <v>95</v>
      </c>
      <c r="B7" s="202">
        <v>56.977870522544173</v>
      </c>
      <c r="C7" s="202">
        <v>42.72124964792566</v>
      </c>
      <c r="D7" s="202">
        <v>49.485929340468054</v>
      </c>
    </row>
    <row r="8" spans="1:4" x14ac:dyDescent="0.25">
      <c r="A8" s="106" t="s">
        <v>125</v>
      </c>
    </row>
  </sheetData>
  <mergeCells count="2">
    <mergeCell ref="A2:A3"/>
    <mergeCell ref="B2:D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0"/>
  <sheetViews>
    <sheetView workbookViewId="0">
      <selection activeCell="Q27" sqref="Q27"/>
    </sheetView>
  </sheetViews>
  <sheetFormatPr defaultRowHeight="12.75" x14ac:dyDescent="0.2"/>
  <cols>
    <col min="1" max="16384" width="9.140625" style="82"/>
  </cols>
  <sheetData>
    <row r="1" spans="1:49" s="178" customFormat="1" ht="24.95" customHeight="1" x14ac:dyDescent="0.2">
      <c r="A1" s="177" t="s">
        <v>131</v>
      </c>
      <c r="B1" s="124"/>
      <c r="C1" s="124"/>
      <c r="D1" s="124"/>
      <c r="E1" s="124"/>
      <c r="F1" s="124"/>
      <c r="G1" s="124"/>
      <c r="H1" s="124"/>
    </row>
    <row r="2" spans="1:49" ht="15" x14ac:dyDescent="0.25">
      <c r="A2" s="87"/>
      <c r="B2" s="14"/>
      <c r="C2" s="14"/>
      <c r="D2" s="14"/>
      <c r="E2" s="14"/>
      <c r="F2" s="14"/>
      <c r="G2" s="14"/>
      <c r="H2" s="14"/>
    </row>
    <row r="3" spans="1:49" ht="15" x14ac:dyDescent="0.25">
      <c r="A3" s="14"/>
      <c r="B3" s="14"/>
      <c r="C3" s="14"/>
      <c r="D3" s="14"/>
      <c r="E3" s="14"/>
      <c r="F3" s="14"/>
      <c r="G3" s="14"/>
      <c r="H3" s="14"/>
    </row>
    <row r="4" spans="1:49" ht="15" customHeight="1" x14ac:dyDescent="0.25">
      <c r="A4" s="14"/>
      <c r="B4" s="14"/>
      <c r="C4" s="14"/>
      <c r="D4" s="14"/>
      <c r="E4" s="14"/>
      <c r="F4" s="14"/>
      <c r="G4" s="14"/>
      <c r="H4" s="14"/>
    </row>
    <row r="5" spans="1:49" ht="15" x14ac:dyDescent="0.25">
      <c r="A5" s="14"/>
      <c r="F5" s="14"/>
      <c r="G5" s="14"/>
      <c r="H5" s="14"/>
    </row>
    <row r="6" spans="1:49" ht="15" x14ac:dyDescent="0.25">
      <c r="A6" s="14"/>
      <c r="F6" s="14"/>
      <c r="G6" s="14"/>
      <c r="H6" s="14"/>
    </row>
    <row r="7" spans="1:49" ht="15" x14ac:dyDescent="0.25">
      <c r="A7" s="14"/>
      <c r="F7" s="14"/>
      <c r="G7" s="14"/>
      <c r="H7" s="14"/>
      <c r="AT7" s="14" t="s">
        <v>94</v>
      </c>
      <c r="AU7" s="14"/>
      <c r="AV7" s="14"/>
      <c r="AW7" s="14"/>
    </row>
    <row r="8" spans="1:49" ht="15" x14ac:dyDescent="0.25">
      <c r="A8" s="14"/>
      <c r="F8" s="14"/>
      <c r="G8" s="14"/>
      <c r="H8" s="14"/>
      <c r="AT8" s="14"/>
      <c r="AU8" s="14" t="s">
        <v>1</v>
      </c>
      <c r="AV8" s="14" t="s">
        <v>2</v>
      </c>
      <c r="AW8" s="14" t="s">
        <v>3</v>
      </c>
    </row>
    <row r="9" spans="1:49" ht="15" x14ac:dyDescent="0.25">
      <c r="A9" s="14"/>
      <c r="F9" s="14"/>
      <c r="G9" s="14"/>
      <c r="H9" s="14"/>
      <c r="AT9" s="14" t="s">
        <v>93</v>
      </c>
      <c r="AU9" s="17">
        <v>12.994260672388371</v>
      </c>
      <c r="AV9" s="17">
        <v>13.806705143104772</v>
      </c>
      <c r="AW9" s="17">
        <v>13.297799921254915</v>
      </c>
    </row>
    <row r="10" spans="1:49" ht="15" x14ac:dyDescent="0.25">
      <c r="A10" s="86"/>
      <c r="F10" s="86"/>
      <c r="G10" s="86"/>
      <c r="H10" s="86"/>
      <c r="AT10" s="14" t="s">
        <v>92</v>
      </c>
      <c r="AU10" s="17">
        <v>10.395660308671763</v>
      </c>
      <c r="AV10" s="17">
        <v>12.290417587041128</v>
      </c>
      <c r="AW10" s="17">
        <v>11.240612789590458</v>
      </c>
    </row>
    <row r="11" spans="1:49" ht="15" x14ac:dyDescent="0.25">
      <c r="A11" s="86"/>
      <c r="B11" s="86"/>
      <c r="C11" s="86"/>
      <c r="D11" s="86"/>
      <c r="E11" s="86"/>
      <c r="F11" s="86"/>
      <c r="G11" s="86"/>
      <c r="H11" s="86"/>
      <c r="AT11" s="14" t="s">
        <v>91</v>
      </c>
      <c r="AU11" s="17">
        <v>4.0122599620556851</v>
      </c>
      <c r="AV11" s="17">
        <v>5.7557749310810697</v>
      </c>
      <c r="AW11" s="17">
        <v>4.9491800385754932</v>
      </c>
    </row>
    <row r="12" spans="1:49" ht="15" x14ac:dyDescent="0.25">
      <c r="A12" s="86"/>
      <c r="B12" s="86"/>
      <c r="C12" s="86"/>
      <c r="D12" s="86"/>
      <c r="E12" s="86"/>
      <c r="F12" s="86"/>
      <c r="G12" s="86"/>
      <c r="H12" s="86"/>
      <c r="AT12" s="86" t="s">
        <v>3</v>
      </c>
      <c r="AU12" s="17">
        <v>9.4755948274543904</v>
      </c>
      <c r="AV12" s="17">
        <v>0</v>
      </c>
      <c r="AW12" s="17">
        <v>9.4755948274543904</v>
      </c>
    </row>
    <row r="13" spans="1:49" ht="15" x14ac:dyDescent="0.25">
      <c r="A13" s="86"/>
      <c r="C13" s="86"/>
      <c r="D13" s="86"/>
      <c r="E13" s="86"/>
      <c r="F13" s="86"/>
      <c r="G13" s="86"/>
      <c r="H13" s="86"/>
    </row>
    <row r="14" spans="1:49" ht="15" x14ac:dyDescent="0.25">
      <c r="A14" s="86"/>
      <c r="C14" s="86"/>
      <c r="D14" s="86"/>
      <c r="E14" s="86"/>
      <c r="F14" s="86"/>
      <c r="G14" s="86"/>
      <c r="H14" s="86"/>
    </row>
    <row r="15" spans="1:49" ht="15" x14ac:dyDescent="0.25">
      <c r="A15" s="86"/>
      <c r="B15" s="86"/>
      <c r="C15" s="86"/>
      <c r="D15" s="86"/>
      <c r="E15" s="86"/>
      <c r="F15" s="86"/>
      <c r="G15" s="86"/>
      <c r="H15" s="86"/>
    </row>
    <row r="16" spans="1:49" ht="15" x14ac:dyDescent="0.25">
      <c r="A16" s="86"/>
      <c r="B16" s="86"/>
      <c r="C16" s="86"/>
      <c r="D16" s="86"/>
      <c r="E16" s="86"/>
      <c r="F16" s="86"/>
      <c r="G16" s="86"/>
      <c r="H16" s="86"/>
    </row>
    <row r="17" spans="1:8" ht="15" x14ac:dyDescent="0.25">
      <c r="A17" s="86"/>
      <c r="B17" s="86"/>
      <c r="C17" s="86"/>
      <c r="D17" s="86"/>
      <c r="E17" s="86"/>
      <c r="F17" s="86"/>
      <c r="G17" s="86"/>
      <c r="H17" s="86"/>
    </row>
    <row r="18" spans="1:8" ht="15" x14ac:dyDescent="0.25">
      <c r="A18" s="86"/>
      <c r="B18" s="86"/>
      <c r="C18" s="86"/>
      <c r="D18" s="86"/>
      <c r="E18" s="86"/>
      <c r="F18" s="86"/>
      <c r="G18" s="86"/>
      <c r="H18" s="86"/>
    </row>
    <row r="19" spans="1:8" ht="15" x14ac:dyDescent="0.25">
      <c r="B19" s="86"/>
      <c r="C19" s="86"/>
      <c r="D19" s="86"/>
      <c r="E19" s="86"/>
      <c r="F19" s="86"/>
      <c r="G19" s="86"/>
      <c r="H19" s="86"/>
    </row>
    <row r="20" spans="1:8" ht="15" x14ac:dyDescent="0.25">
      <c r="A20" s="106" t="s">
        <v>125</v>
      </c>
      <c r="B20" s="86"/>
      <c r="C20" s="86"/>
      <c r="D20" s="86"/>
      <c r="E20" s="86"/>
      <c r="F20" s="86"/>
      <c r="G20" s="86"/>
      <c r="H20" s="86"/>
    </row>
    <row r="21" spans="1:8" ht="15" x14ac:dyDescent="0.25">
      <c r="A21" s="86"/>
      <c r="B21" s="86"/>
      <c r="C21" s="86"/>
      <c r="D21" s="86"/>
      <c r="E21" s="86"/>
      <c r="F21" s="86"/>
      <c r="G21" s="86"/>
      <c r="H21" s="86"/>
    </row>
    <row r="22" spans="1:8" ht="15" x14ac:dyDescent="0.25">
      <c r="A22" s="86"/>
      <c r="B22" s="86"/>
      <c r="C22" s="86"/>
      <c r="D22" s="86"/>
      <c r="E22" s="86"/>
      <c r="F22" s="86"/>
      <c r="G22" s="86"/>
      <c r="H22" s="86"/>
    </row>
    <row r="23" spans="1:8" ht="15" x14ac:dyDescent="0.25">
      <c r="A23" s="86"/>
      <c r="C23" s="86"/>
      <c r="D23" s="86"/>
      <c r="E23" s="86"/>
      <c r="F23" s="86"/>
      <c r="G23" s="86"/>
      <c r="H23" s="86"/>
    </row>
    <row r="24" spans="1:8" ht="15" x14ac:dyDescent="0.25">
      <c r="A24" s="86"/>
      <c r="B24" s="86"/>
      <c r="C24" s="86"/>
      <c r="D24" s="86"/>
      <c r="E24" s="86"/>
      <c r="F24" s="86"/>
      <c r="G24" s="86"/>
      <c r="H24" s="86"/>
    </row>
    <row r="25" spans="1:8" ht="15" x14ac:dyDescent="0.25">
      <c r="A25" s="86"/>
      <c r="B25" s="86"/>
      <c r="C25" s="86"/>
      <c r="D25" s="86"/>
      <c r="E25" s="86"/>
      <c r="F25" s="86"/>
      <c r="G25" s="86"/>
      <c r="H25" s="86"/>
    </row>
    <row r="26" spans="1:8" ht="15" x14ac:dyDescent="0.25">
      <c r="A26" s="86"/>
      <c r="B26" s="86"/>
      <c r="C26" s="86"/>
      <c r="D26" s="86"/>
      <c r="E26" s="86"/>
      <c r="F26" s="86"/>
      <c r="G26" s="86"/>
      <c r="H26" s="86"/>
    </row>
    <row r="27" spans="1:8" ht="15" x14ac:dyDescent="0.25">
      <c r="A27" s="86"/>
      <c r="B27" s="86"/>
      <c r="C27" s="86"/>
      <c r="D27" s="86"/>
      <c r="E27" s="86"/>
      <c r="F27" s="86"/>
      <c r="G27" s="86"/>
      <c r="H27" s="86"/>
    </row>
    <row r="28" spans="1:8" ht="15" x14ac:dyDescent="0.25">
      <c r="A28" s="86"/>
      <c r="B28" s="86"/>
      <c r="C28" s="86"/>
      <c r="D28" s="86"/>
      <c r="E28" s="86"/>
      <c r="F28" s="86"/>
      <c r="G28" s="86"/>
      <c r="H28" s="86"/>
    </row>
    <row r="29" spans="1:8" ht="15" x14ac:dyDescent="0.25">
      <c r="A29" s="86"/>
      <c r="B29" s="86"/>
      <c r="C29" s="86"/>
      <c r="D29" s="86"/>
      <c r="E29" s="86"/>
      <c r="F29" s="86"/>
      <c r="G29" s="86"/>
      <c r="H29" s="86"/>
    </row>
    <row r="30" spans="1:8" ht="15" x14ac:dyDescent="0.25">
      <c r="A30" s="86"/>
      <c r="B30" s="86"/>
      <c r="C30" s="86"/>
      <c r="D30" s="86"/>
      <c r="E30" s="86"/>
      <c r="F30" s="86"/>
      <c r="G30" s="86"/>
      <c r="H30" s="86"/>
    </row>
    <row r="31" spans="1:8" ht="15" x14ac:dyDescent="0.25">
      <c r="A31" s="86"/>
      <c r="B31" s="86"/>
      <c r="C31" s="86"/>
      <c r="D31" s="86"/>
      <c r="E31" s="86"/>
      <c r="F31" s="86"/>
      <c r="G31" s="86"/>
      <c r="H31" s="86"/>
    </row>
    <row r="32" spans="1:8" ht="15" x14ac:dyDescent="0.25">
      <c r="A32" s="86"/>
      <c r="B32" s="86"/>
      <c r="C32" s="86"/>
      <c r="D32" s="86"/>
      <c r="E32" s="86"/>
      <c r="F32" s="86"/>
      <c r="G32" s="86"/>
      <c r="H32" s="86"/>
    </row>
    <row r="33" spans="1:8" ht="15" x14ac:dyDescent="0.25">
      <c r="A33" s="86"/>
      <c r="B33" s="86"/>
      <c r="C33" s="86"/>
      <c r="D33" s="86"/>
      <c r="E33" s="86"/>
      <c r="F33" s="86"/>
      <c r="G33" s="86"/>
      <c r="H33" s="86"/>
    </row>
    <row r="34" spans="1:8" ht="15" x14ac:dyDescent="0.25">
      <c r="A34" s="86"/>
      <c r="B34" s="86"/>
      <c r="C34" s="86"/>
      <c r="D34" s="86"/>
      <c r="E34" s="86"/>
      <c r="F34" s="86"/>
      <c r="G34" s="86"/>
      <c r="H34" s="86"/>
    </row>
    <row r="35" spans="1:8" ht="15" x14ac:dyDescent="0.25">
      <c r="A35" s="86"/>
      <c r="B35" s="86"/>
      <c r="C35" s="86"/>
      <c r="D35" s="86"/>
      <c r="E35" s="86"/>
      <c r="F35" s="86"/>
      <c r="G35" s="86"/>
      <c r="H35" s="86"/>
    </row>
    <row r="36" spans="1:8" ht="15" x14ac:dyDescent="0.25">
      <c r="A36" s="86"/>
      <c r="B36" s="86"/>
      <c r="C36" s="86"/>
      <c r="D36" s="86"/>
      <c r="E36" s="86"/>
      <c r="F36" s="86"/>
      <c r="G36" s="86"/>
      <c r="H36" s="86"/>
    </row>
    <row r="37" spans="1:8" ht="15" x14ac:dyDescent="0.25">
      <c r="A37" s="86"/>
      <c r="B37" s="86"/>
      <c r="C37" s="86"/>
      <c r="D37" s="86"/>
      <c r="E37" s="86"/>
      <c r="F37" s="86"/>
      <c r="G37" s="86"/>
      <c r="H37" s="86"/>
    </row>
    <row r="38" spans="1:8" ht="15" x14ac:dyDescent="0.25">
      <c r="A38" s="86"/>
      <c r="B38" s="86"/>
      <c r="C38" s="86"/>
      <c r="D38" s="86"/>
      <c r="E38" s="86"/>
      <c r="F38" s="86"/>
      <c r="G38" s="86"/>
      <c r="H38" s="86"/>
    </row>
    <row r="39" spans="1:8" ht="15" x14ac:dyDescent="0.25">
      <c r="A39" s="86"/>
      <c r="B39" s="86"/>
      <c r="C39" s="86"/>
      <c r="D39" s="86"/>
      <c r="E39" s="86"/>
      <c r="F39" s="86"/>
      <c r="G39" s="86"/>
      <c r="H39" s="86"/>
    </row>
    <row r="40" spans="1:8" ht="15" x14ac:dyDescent="0.25">
      <c r="A40" s="86"/>
      <c r="B40" s="86"/>
      <c r="C40" s="86"/>
      <c r="D40" s="86"/>
      <c r="E40" s="86"/>
      <c r="F40" s="86"/>
      <c r="G40" s="86"/>
      <c r="H40" s="86"/>
    </row>
    <row r="41" spans="1:8" ht="15" x14ac:dyDescent="0.25">
      <c r="A41" s="86"/>
      <c r="B41" s="86"/>
      <c r="C41" s="86"/>
      <c r="D41" s="86"/>
      <c r="E41" s="86"/>
      <c r="F41" s="86"/>
      <c r="G41" s="86"/>
      <c r="H41" s="86"/>
    </row>
    <row r="42" spans="1:8" ht="15" x14ac:dyDescent="0.25">
      <c r="A42" s="86"/>
      <c r="B42" s="86"/>
      <c r="C42" s="86"/>
      <c r="D42" s="86"/>
      <c r="E42" s="86"/>
      <c r="F42" s="86"/>
      <c r="G42" s="86"/>
      <c r="H42" s="86"/>
    </row>
    <row r="43" spans="1:8" ht="15" x14ac:dyDescent="0.25">
      <c r="A43" s="86"/>
      <c r="B43" s="86"/>
      <c r="C43" s="86"/>
      <c r="D43" s="86"/>
      <c r="E43" s="86"/>
      <c r="F43" s="86"/>
      <c r="G43" s="86"/>
      <c r="H43" s="86"/>
    </row>
    <row r="44" spans="1:8" ht="15" x14ac:dyDescent="0.25">
      <c r="A44" s="86"/>
      <c r="B44" s="86"/>
      <c r="C44" s="86"/>
      <c r="D44" s="86"/>
      <c r="E44" s="86"/>
      <c r="F44" s="86"/>
      <c r="G44" s="86"/>
      <c r="H44" s="86"/>
    </row>
    <row r="45" spans="1:8" ht="15" x14ac:dyDescent="0.25">
      <c r="A45" s="86"/>
      <c r="B45" s="86"/>
      <c r="C45" s="86"/>
      <c r="D45" s="86"/>
      <c r="E45" s="86"/>
      <c r="F45" s="86"/>
      <c r="G45" s="86"/>
      <c r="H45" s="86"/>
    </row>
    <row r="46" spans="1:8" ht="15" x14ac:dyDescent="0.25">
      <c r="A46" s="86"/>
      <c r="B46" s="86"/>
      <c r="C46" s="86"/>
      <c r="D46" s="86"/>
      <c r="E46" s="86"/>
      <c r="F46" s="86"/>
      <c r="G46" s="86"/>
      <c r="H46" s="86"/>
    </row>
    <row r="47" spans="1:8" ht="15" x14ac:dyDescent="0.25">
      <c r="A47" s="86"/>
      <c r="B47" s="86"/>
      <c r="C47" s="86"/>
      <c r="D47" s="86"/>
      <c r="E47" s="86"/>
      <c r="F47" s="86"/>
      <c r="G47" s="86"/>
      <c r="H47" s="86"/>
    </row>
    <row r="48" spans="1:8" ht="15" x14ac:dyDescent="0.25">
      <c r="A48" s="86"/>
      <c r="B48" s="86"/>
      <c r="C48" s="86"/>
      <c r="D48" s="86"/>
      <c r="E48" s="86"/>
      <c r="F48" s="86"/>
      <c r="G48" s="86"/>
      <c r="H48" s="86"/>
    </row>
    <row r="49" spans="1:8" ht="15" x14ac:dyDescent="0.25">
      <c r="A49" s="86"/>
      <c r="B49" s="86"/>
      <c r="C49" s="86"/>
      <c r="D49" s="86"/>
      <c r="E49" s="86"/>
      <c r="F49" s="86"/>
      <c r="G49" s="86"/>
      <c r="H49" s="86"/>
    </row>
    <row r="50" spans="1:8" ht="15" x14ac:dyDescent="0.25">
      <c r="A50" s="86"/>
      <c r="B50" s="86"/>
      <c r="C50" s="86"/>
      <c r="D50" s="86"/>
      <c r="E50" s="86"/>
      <c r="F50" s="86"/>
      <c r="G50" s="86"/>
      <c r="H50" s="86"/>
    </row>
    <row r="51" spans="1:8" ht="15" x14ac:dyDescent="0.25">
      <c r="A51" s="86"/>
      <c r="B51" s="86"/>
      <c r="C51" s="86"/>
      <c r="D51" s="86"/>
      <c r="E51" s="86"/>
      <c r="F51" s="86"/>
      <c r="G51" s="86"/>
      <c r="H51" s="86"/>
    </row>
    <row r="52" spans="1:8" ht="15" x14ac:dyDescent="0.25">
      <c r="A52" s="86"/>
      <c r="B52" s="86"/>
      <c r="C52" s="86"/>
      <c r="D52" s="86"/>
      <c r="E52" s="86"/>
      <c r="F52" s="86"/>
      <c r="G52" s="86"/>
      <c r="H52" s="86"/>
    </row>
    <row r="53" spans="1:8" ht="15" x14ac:dyDescent="0.25">
      <c r="A53" s="86"/>
      <c r="B53" s="86"/>
      <c r="C53" s="86"/>
      <c r="D53" s="86"/>
      <c r="E53" s="86"/>
      <c r="F53" s="86"/>
      <c r="G53" s="86"/>
      <c r="H53" s="86"/>
    </row>
    <row r="54" spans="1:8" ht="15" x14ac:dyDescent="0.25">
      <c r="A54" s="86"/>
      <c r="B54" s="86"/>
      <c r="C54" s="86"/>
      <c r="D54" s="86"/>
      <c r="E54" s="86"/>
      <c r="F54" s="86"/>
      <c r="G54" s="86"/>
      <c r="H54" s="86"/>
    </row>
    <row r="55" spans="1:8" ht="15" x14ac:dyDescent="0.25">
      <c r="A55" s="86"/>
      <c r="B55" s="86"/>
      <c r="C55" s="86"/>
      <c r="D55" s="86"/>
      <c r="E55" s="86"/>
      <c r="F55" s="86"/>
      <c r="G55" s="86"/>
      <c r="H55" s="86"/>
    </row>
    <row r="56" spans="1:8" ht="15" x14ac:dyDescent="0.25">
      <c r="A56" s="86"/>
      <c r="B56" s="86"/>
      <c r="C56" s="86"/>
      <c r="D56" s="86"/>
      <c r="E56" s="86"/>
      <c r="F56" s="86"/>
      <c r="G56" s="86"/>
      <c r="H56" s="86"/>
    </row>
    <row r="57" spans="1:8" ht="15" x14ac:dyDescent="0.25">
      <c r="A57" s="86"/>
      <c r="B57" s="86"/>
      <c r="C57" s="86"/>
      <c r="D57" s="86"/>
      <c r="E57" s="86"/>
      <c r="F57" s="86"/>
      <c r="G57" s="86"/>
      <c r="H57" s="86"/>
    </row>
    <row r="58" spans="1:8" ht="15" x14ac:dyDescent="0.25">
      <c r="A58" s="86"/>
      <c r="B58" s="86"/>
      <c r="C58" s="86"/>
      <c r="D58" s="86"/>
      <c r="E58" s="86"/>
      <c r="F58" s="86"/>
      <c r="G58" s="86"/>
      <c r="H58" s="86"/>
    </row>
    <row r="59" spans="1:8" ht="15" x14ac:dyDescent="0.25">
      <c r="A59" s="86"/>
      <c r="B59" s="86"/>
      <c r="C59" s="86"/>
      <c r="D59" s="86"/>
      <c r="E59" s="86"/>
      <c r="F59" s="86"/>
      <c r="G59" s="86"/>
      <c r="H59" s="86"/>
    </row>
    <row r="60" spans="1:8" ht="15" x14ac:dyDescent="0.25">
      <c r="A60" s="86"/>
      <c r="B60" s="86"/>
      <c r="C60" s="86"/>
      <c r="D60" s="86"/>
      <c r="E60" s="86"/>
      <c r="F60" s="86"/>
      <c r="G60" s="86"/>
      <c r="H60" s="86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workbookViewId="0">
      <selection activeCell="M18" sqref="M18"/>
    </sheetView>
  </sheetViews>
  <sheetFormatPr defaultColWidth="8.85546875" defaultRowHeight="15" x14ac:dyDescent="0.25"/>
  <cols>
    <col min="1" max="1" width="13" style="7" customWidth="1"/>
    <col min="2" max="7" width="15.7109375" style="7" customWidth="1"/>
    <col min="8" max="16384" width="8.85546875" style="7"/>
  </cols>
  <sheetData>
    <row r="1" spans="1:43" s="154" customFormat="1" ht="24.95" customHeight="1" x14ac:dyDescent="0.2">
      <c r="A1" s="153" t="s">
        <v>140</v>
      </c>
    </row>
    <row r="2" spans="1:43" ht="35.25" customHeight="1" x14ac:dyDescent="0.25">
      <c r="A2" s="256" t="s">
        <v>83</v>
      </c>
      <c r="B2" s="260">
        <v>2018</v>
      </c>
      <c r="C2" s="260"/>
      <c r="D2" s="260"/>
      <c r="E2" s="260" t="s">
        <v>112</v>
      </c>
      <c r="F2" s="260"/>
      <c r="G2" s="263"/>
    </row>
    <row r="3" spans="1:43" ht="81.75" customHeight="1" x14ac:dyDescent="0.25">
      <c r="A3" s="257"/>
      <c r="B3" s="126" t="s">
        <v>64</v>
      </c>
      <c r="C3" s="126" t="s">
        <v>72</v>
      </c>
      <c r="D3" s="126" t="s">
        <v>11</v>
      </c>
      <c r="E3" s="126" t="s">
        <v>64</v>
      </c>
      <c r="F3" s="126" t="s">
        <v>72</v>
      </c>
      <c r="G3" s="127" t="s">
        <v>11</v>
      </c>
    </row>
    <row r="4" spans="1:43" s="154" customFormat="1" ht="24.95" customHeight="1" x14ac:dyDescent="0.2">
      <c r="A4" s="175" t="s">
        <v>84</v>
      </c>
      <c r="B4" s="179">
        <v>1566986</v>
      </c>
      <c r="C4" s="179">
        <v>2046439</v>
      </c>
      <c r="D4" s="179">
        <v>20759946</v>
      </c>
      <c r="E4" s="180">
        <f t="shared" ref="E4:G6" si="0">B4-B13</f>
        <v>1566986</v>
      </c>
      <c r="F4" s="180">
        <f t="shared" si="0"/>
        <v>2046439</v>
      </c>
      <c r="G4" s="180">
        <f t="shared" si="0"/>
        <v>20759946</v>
      </c>
    </row>
    <row r="5" spans="1:43" s="154" customFormat="1" ht="24.95" customHeight="1" x14ac:dyDescent="0.2">
      <c r="A5" s="162" t="s">
        <v>85</v>
      </c>
      <c r="B5" s="181">
        <v>275198</v>
      </c>
      <c r="C5" s="181">
        <v>335383</v>
      </c>
      <c r="D5" s="181">
        <v>2455002</v>
      </c>
      <c r="E5" s="182">
        <f t="shared" si="0"/>
        <v>275198</v>
      </c>
      <c r="F5" s="182">
        <f t="shared" si="0"/>
        <v>335383</v>
      </c>
      <c r="G5" s="182">
        <f t="shared" si="0"/>
        <v>2455002</v>
      </c>
    </row>
    <row r="6" spans="1:43" s="154" customFormat="1" ht="24.95" customHeight="1" x14ac:dyDescent="0.2">
      <c r="A6" s="161" t="s">
        <v>3</v>
      </c>
      <c r="B6" s="206">
        <v>1842184</v>
      </c>
      <c r="C6" s="206">
        <v>2381822</v>
      </c>
      <c r="D6" s="206">
        <v>23214948</v>
      </c>
      <c r="E6" s="207">
        <f t="shared" si="0"/>
        <v>1842184</v>
      </c>
      <c r="F6" s="207">
        <f t="shared" si="0"/>
        <v>2381822</v>
      </c>
      <c r="G6" s="207">
        <f t="shared" si="0"/>
        <v>23214948</v>
      </c>
    </row>
    <row r="7" spans="1:43" x14ac:dyDescent="0.25">
      <c r="A7" s="106" t="s">
        <v>125</v>
      </c>
      <c r="B7" s="115"/>
      <c r="C7" s="115"/>
      <c r="D7" s="115"/>
      <c r="E7" s="64"/>
      <c r="F7" s="64"/>
      <c r="G7" s="64"/>
    </row>
    <row r="8" spans="1:43" x14ac:dyDescent="0.25">
      <c r="A8" s="62"/>
      <c r="B8" s="115"/>
      <c r="C8" s="115"/>
      <c r="D8" s="115"/>
      <c r="E8" s="64"/>
      <c r="F8" s="64"/>
      <c r="G8" s="64"/>
    </row>
    <row r="9" spans="1:43" x14ac:dyDescent="0.25">
      <c r="A9" s="6" t="s">
        <v>118</v>
      </c>
      <c r="B9" s="65"/>
      <c r="C9" s="65"/>
      <c r="D9" s="65"/>
      <c r="E9" s="64"/>
      <c r="F9" s="64"/>
      <c r="G9" s="64"/>
    </row>
    <row r="11" spans="1:43" x14ac:dyDescent="0.25">
      <c r="B11" s="66"/>
      <c r="C11" s="66"/>
      <c r="D11" s="66"/>
    </row>
    <row r="12" spans="1:43" x14ac:dyDescent="0.25">
      <c r="B12" s="67"/>
      <c r="C12" s="66"/>
      <c r="D12" s="66"/>
    </row>
    <row r="13" spans="1:43" x14ac:dyDescent="0.25">
      <c r="B13" s="67"/>
      <c r="C13" s="66"/>
      <c r="D13" s="66"/>
    </row>
    <row r="14" spans="1:43" x14ac:dyDescent="0.25">
      <c r="AO14" s="67"/>
      <c r="AP14" s="66"/>
      <c r="AQ14" s="66"/>
    </row>
    <row r="15" spans="1:43" x14ac:dyDescent="0.25">
      <c r="AO15" s="66"/>
      <c r="AP15" s="66"/>
      <c r="AQ15" s="66"/>
    </row>
    <row r="16" spans="1:43" x14ac:dyDescent="0.25">
      <c r="AO16" s="66"/>
      <c r="AP16" s="66"/>
      <c r="AQ16" s="66"/>
    </row>
    <row r="17" spans="1:43" x14ac:dyDescent="0.25">
      <c r="AN17" s="7" t="s">
        <v>113</v>
      </c>
      <c r="AO17" s="66"/>
      <c r="AP17" s="66"/>
      <c r="AQ17" s="66"/>
    </row>
    <row r="18" spans="1:43" ht="60" x14ac:dyDescent="0.25">
      <c r="AN18" s="53"/>
      <c r="AO18" s="68" t="s">
        <v>65</v>
      </c>
      <c r="AP18" s="68" t="s">
        <v>82</v>
      </c>
      <c r="AQ18" s="68" t="s">
        <v>11</v>
      </c>
    </row>
    <row r="19" spans="1:43" x14ac:dyDescent="0.25">
      <c r="AN19" s="69" t="s">
        <v>84</v>
      </c>
      <c r="AO19" s="8">
        <v>4.3205886210319306</v>
      </c>
      <c r="AP19" s="8">
        <v>1.5910027353193783</v>
      </c>
      <c r="AQ19" s="8">
        <v>-2.9920760768398225</v>
      </c>
    </row>
    <row r="20" spans="1:43" x14ac:dyDescent="0.25">
      <c r="AN20" s="69" t="s">
        <v>85</v>
      </c>
      <c r="AO20" s="8">
        <v>93.858746953324214</v>
      </c>
      <c r="AP20" s="8">
        <v>97.05460698715612</v>
      </c>
      <c r="AQ20" s="8">
        <v>45.258654864533838</v>
      </c>
    </row>
    <row r="21" spans="1:43" x14ac:dyDescent="0.25">
      <c r="AN21" s="7" t="s">
        <v>43</v>
      </c>
      <c r="AO21" s="8">
        <v>12.051920719931644</v>
      </c>
      <c r="AP21" s="8">
        <v>9.0284300746868524</v>
      </c>
      <c r="AQ21" s="8">
        <v>0.53961941153939108</v>
      </c>
    </row>
    <row r="25" spans="1:43" x14ac:dyDescent="0.25">
      <c r="A25" s="106" t="s">
        <v>125</v>
      </c>
    </row>
  </sheetData>
  <mergeCells count="3">
    <mergeCell ref="A2:A3"/>
    <mergeCell ref="B2:D2"/>
    <mergeCell ref="E2:G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14" sqref="B13:B14"/>
    </sheetView>
  </sheetViews>
  <sheetFormatPr defaultColWidth="8.85546875" defaultRowHeight="15" x14ac:dyDescent="0.25"/>
  <cols>
    <col min="1" max="1" width="17.7109375" style="7" customWidth="1"/>
    <col min="2" max="7" width="15.7109375" style="7" customWidth="1"/>
    <col min="8" max="8" width="8.85546875" style="7" customWidth="1"/>
    <col min="9" max="16384" width="8.85546875" style="7"/>
  </cols>
  <sheetData>
    <row r="1" spans="1:8" s="154" customFormat="1" ht="24.95" customHeight="1" x14ac:dyDescent="0.2">
      <c r="A1" s="153" t="s">
        <v>141</v>
      </c>
    </row>
    <row r="2" spans="1:8" ht="30.75" customHeight="1" x14ac:dyDescent="0.25">
      <c r="A2" s="256" t="s">
        <v>83</v>
      </c>
      <c r="B2" s="258" t="s">
        <v>64</v>
      </c>
      <c r="C2" s="258"/>
      <c r="D2" s="258"/>
      <c r="E2" s="258" t="s">
        <v>11</v>
      </c>
      <c r="F2" s="258"/>
      <c r="G2" s="259"/>
    </row>
    <row r="3" spans="1:8" ht="24.95" customHeight="1" x14ac:dyDescent="0.25">
      <c r="A3" s="257"/>
      <c r="B3" s="126">
        <v>2017</v>
      </c>
      <c r="C3" s="126">
        <v>2018</v>
      </c>
      <c r="D3" s="126" t="s">
        <v>114</v>
      </c>
      <c r="E3" s="126">
        <v>2017</v>
      </c>
      <c r="F3" s="126">
        <v>2018</v>
      </c>
      <c r="G3" s="127" t="s">
        <v>114</v>
      </c>
    </row>
    <row r="4" spans="1:8" ht="24.95" customHeight="1" x14ac:dyDescent="0.25">
      <c r="A4" s="163" t="s">
        <v>84</v>
      </c>
      <c r="B4" s="183">
        <v>1549003</v>
      </c>
      <c r="C4" s="164">
        <v>1566986</v>
      </c>
      <c r="D4" s="166">
        <f>C4/B4*100-100</f>
        <v>1.1609402951446839</v>
      </c>
      <c r="E4" s="164">
        <v>20600095</v>
      </c>
      <c r="F4" s="164">
        <v>20759946</v>
      </c>
      <c r="G4" s="166">
        <f>F4/E4*100-100</f>
        <v>0.7759721496429961</v>
      </c>
    </row>
    <row r="5" spans="1:8" ht="24.95" customHeight="1" x14ac:dyDescent="0.25">
      <c r="A5" s="163" t="s">
        <v>85</v>
      </c>
      <c r="B5" s="183">
        <v>284153</v>
      </c>
      <c r="C5" s="164">
        <v>275198</v>
      </c>
      <c r="D5" s="166">
        <f t="shared" ref="D5:D6" si="0">C5/B5*100-100</f>
        <v>-3.1514712144513766</v>
      </c>
      <c r="E5" s="164">
        <v>2422864</v>
      </c>
      <c r="F5" s="164">
        <v>2455002</v>
      </c>
      <c r="G5" s="166">
        <f t="shared" ref="G5:G6" si="1">F5/E5*100-100</f>
        <v>1.3264467176036305</v>
      </c>
    </row>
    <row r="6" spans="1:8" ht="24.95" customHeight="1" x14ac:dyDescent="0.25">
      <c r="A6" s="176" t="s">
        <v>3</v>
      </c>
      <c r="B6" s="203">
        <v>1833156</v>
      </c>
      <c r="C6" s="204">
        <v>1842184</v>
      </c>
      <c r="D6" s="205">
        <f t="shared" si="0"/>
        <v>0.49248400027057926</v>
      </c>
      <c r="E6" s="204">
        <v>23022959</v>
      </c>
      <c r="F6" s="204">
        <v>23214948</v>
      </c>
      <c r="G6" s="205">
        <f t="shared" si="1"/>
        <v>0.833902366763553</v>
      </c>
    </row>
    <row r="7" spans="1:8" x14ac:dyDescent="0.25">
      <c r="A7" s="106" t="s">
        <v>125</v>
      </c>
      <c r="B7" s="63"/>
      <c r="C7" s="63"/>
    </row>
    <row r="8" spans="1:8" x14ac:dyDescent="0.25">
      <c r="A8" s="62"/>
      <c r="B8" s="65"/>
      <c r="C8" s="65"/>
    </row>
    <row r="15" spans="1:8" x14ac:dyDescent="0.25">
      <c r="B15" s="67"/>
      <c r="C15" s="67"/>
      <c r="D15" s="8"/>
      <c r="F15" s="67"/>
      <c r="G15" s="67"/>
      <c r="H15" s="8"/>
    </row>
    <row r="16" spans="1:8" x14ac:dyDescent="0.25">
      <c r="B16" s="67"/>
      <c r="C16" s="67"/>
      <c r="D16" s="8"/>
      <c r="F16" s="67"/>
      <c r="G16" s="67"/>
      <c r="H16" s="8"/>
    </row>
    <row r="17" spans="2:8" x14ac:dyDescent="0.25">
      <c r="B17" s="67"/>
      <c r="C17" s="67"/>
      <c r="D17" s="8"/>
      <c r="F17" s="67"/>
      <c r="G17" s="67"/>
      <c r="H17" s="8"/>
    </row>
  </sheetData>
  <mergeCells count="3">
    <mergeCell ref="A2:A3"/>
    <mergeCell ref="B2:D2"/>
    <mergeCell ref="E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K14" sqref="K14"/>
    </sheetView>
  </sheetViews>
  <sheetFormatPr defaultColWidth="8.85546875" defaultRowHeight="15" x14ac:dyDescent="0.25"/>
  <cols>
    <col min="1" max="1" width="21.5703125" style="7" customWidth="1"/>
    <col min="2" max="2" width="24.7109375" style="7" customWidth="1"/>
    <col min="3" max="3" width="15.7109375" style="7" customWidth="1"/>
    <col min="4" max="4" width="24.7109375" style="7" customWidth="1"/>
    <col min="5" max="5" width="15.7109375" style="7" customWidth="1"/>
    <col min="6" max="16384" width="8.85546875" style="7"/>
  </cols>
  <sheetData>
    <row r="1" spans="1:6" s="154" customFormat="1" ht="24.95" customHeight="1" x14ac:dyDescent="0.2">
      <c r="A1" s="153" t="s">
        <v>142</v>
      </c>
    </row>
    <row r="2" spans="1:6" ht="39.950000000000003" customHeight="1" x14ac:dyDescent="0.25">
      <c r="A2" s="256" t="s">
        <v>83</v>
      </c>
      <c r="B2" s="260">
        <v>2018</v>
      </c>
      <c r="C2" s="260"/>
      <c r="D2" s="260" t="s">
        <v>108</v>
      </c>
      <c r="E2" s="263"/>
      <c r="F2" s="95"/>
    </row>
    <row r="3" spans="1:6" ht="39.950000000000003" customHeight="1" x14ac:dyDescent="0.25">
      <c r="A3" s="257"/>
      <c r="B3" s="126" t="s">
        <v>64</v>
      </c>
      <c r="C3" s="126" t="s">
        <v>11</v>
      </c>
      <c r="D3" s="126" t="s">
        <v>64</v>
      </c>
      <c r="E3" s="127" t="s">
        <v>11</v>
      </c>
    </row>
    <row r="4" spans="1:6" ht="24.95" customHeight="1" x14ac:dyDescent="0.25">
      <c r="A4" s="163" t="s">
        <v>84</v>
      </c>
      <c r="B4" s="165">
        <v>47.610172807937573</v>
      </c>
      <c r="C4" s="165">
        <v>43.321120056699897</v>
      </c>
      <c r="D4" s="165">
        <f>B4-B16</f>
        <v>47.610172807937573</v>
      </c>
      <c r="E4" s="165">
        <f>C4-D16</f>
        <v>43.321120056699897</v>
      </c>
    </row>
    <row r="5" spans="1:6" ht="24.95" customHeight="1" x14ac:dyDescent="0.25">
      <c r="A5" s="163" t="s">
        <v>85</v>
      </c>
      <c r="B5" s="165">
        <v>63.79834753660549</v>
      </c>
      <c r="C5" s="165">
        <v>59.788444059980307</v>
      </c>
      <c r="D5" s="165">
        <f>B5-B17</f>
        <v>63.79834753660549</v>
      </c>
      <c r="E5" s="165">
        <f>C5-D17</f>
        <v>59.788444059980307</v>
      </c>
    </row>
    <row r="6" spans="1:6" ht="24.95" customHeight="1" x14ac:dyDescent="0.25">
      <c r="A6" s="176" t="s">
        <v>3</v>
      </c>
      <c r="B6" s="202">
        <v>49.485956203124665</v>
      </c>
      <c r="C6" s="202">
        <v>44.620771795195985</v>
      </c>
      <c r="D6" s="202">
        <f>B6-B18</f>
        <v>49.485956203124665</v>
      </c>
      <c r="E6" s="202">
        <f>C6-D18</f>
        <v>44.620771795195985</v>
      </c>
    </row>
    <row r="7" spans="1:6" x14ac:dyDescent="0.25">
      <c r="A7" s="106" t="s">
        <v>125</v>
      </c>
      <c r="E7" s="8"/>
      <c r="F7" s="8"/>
    </row>
    <row r="8" spans="1:6" x14ac:dyDescent="0.25">
      <c r="E8" s="8"/>
      <c r="F8" s="8"/>
    </row>
    <row r="9" spans="1:6" x14ac:dyDescent="0.25">
      <c r="B9" s="17"/>
      <c r="C9" s="17"/>
    </row>
    <row r="11" spans="1:6" x14ac:dyDescent="0.25">
      <c r="C11" s="17"/>
      <c r="D11" s="17"/>
    </row>
    <row r="12" spans="1:6" x14ac:dyDescent="0.25">
      <c r="C12" s="17"/>
      <c r="D12" s="17"/>
    </row>
    <row r="15" spans="1:6" x14ac:dyDescent="0.25">
      <c r="B15" s="77"/>
      <c r="C15" s="77"/>
      <c r="D15" s="78"/>
      <c r="E15" s="8"/>
    </row>
    <row r="16" spans="1:6" x14ac:dyDescent="0.25">
      <c r="B16" s="8"/>
      <c r="C16" s="8"/>
      <c r="D16" s="8"/>
      <c r="E16" s="8"/>
    </row>
    <row r="17" spans="2:4" x14ac:dyDescent="0.25">
      <c r="B17" s="8"/>
      <c r="C17" s="8"/>
      <c r="D17" s="8"/>
    </row>
    <row r="18" spans="2:4" x14ac:dyDescent="0.25">
      <c r="B18" s="8"/>
      <c r="C18" s="8"/>
      <c r="D18" s="8"/>
    </row>
    <row r="19" spans="2:4" x14ac:dyDescent="0.25">
      <c r="B19" s="8"/>
      <c r="C19" s="8"/>
      <c r="D19" s="8"/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"/>
  <sheetViews>
    <sheetView workbookViewId="0">
      <selection activeCell="N21" sqref="N21:O21"/>
    </sheetView>
  </sheetViews>
  <sheetFormatPr defaultRowHeight="15" x14ac:dyDescent="0.25"/>
  <cols>
    <col min="1" max="1" width="17.140625" style="14" bestFit="1" customWidth="1"/>
    <col min="2" max="16384" width="9.140625" style="14"/>
  </cols>
  <sheetData>
    <row r="1" spans="1:59" s="185" customFormat="1" ht="24.95" customHeight="1" x14ac:dyDescent="0.2">
      <c r="A1" s="184" t="s">
        <v>132</v>
      </c>
    </row>
    <row r="2" spans="1:59" x14ac:dyDescent="0.25">
      <c r="A2" s="50"/>
    </row>
    <row r="5" spans="1:59" x14ac:dyDescent="0.25">
      <c r="BC5" s="14" t="s">
        <v>86</v>
      </c>
    </row>
    <row r="7" spans="1:59" x14ac:dyDescent="0.25">
      <c r="BD7" s="272" t="s">
        <v>66</v>
      </c>
      <c r="BE7" s="272"/>
      <c r="BF7" s="273" t="s">
        <v>45</v>
      </c>
      <c r="BG7" s="273"/>
    </row>
    <row r="8" spans="1:59" x14ac:dyDescent="0.25">
      <c r="BD8" s="100" t="s">
        <v>84</v>
      </c>
      <c r="BE8" s="100" t="s">
        <v>85</v>
      </c>
      <c r="BF8" s="100" t="s">
        <v>119</v>
      </c>
      <c r="BG8" s="100" t="s">
        <v>85</v>
      </c>
    </row>
    <row r="9" spans="1:59" ht="36.75" customHeight="1" x14ac:dyDescent="0.25">
      <c r="BC9" s="14">
        <v>2008</v>
      </c>
      <c r="BD9" s="14">
        <v>47.9</v>
      </c>
      <c r="BE9" s="17">
        <v>69.400000000000006</v>
      </c>
      <c r="BF9" s="14">
        <v>44.7</v>
      </c>
      <c r="BG9" s="14">
        <v>65.8</v>
      </c>
    </row>
    <row r="10" spans="1:59" x14ac:dyDescent="0.25">
      <c r="BC10" s="14">
        <v>2018</v>
      </c>
      <c r="BD10" s="17">
        <v>47.610172807937573</v>
      </c>
      <c r="BE10" s="17">
        <v>63.79834753660549</v>
      </c>
      <c r="BF10" s="17">
        <v>43.321120056699897</v>
      </c>
      <c r="BG10" s="17">
        <v>59.788444059980307</v>
      </c>
    </row>
    <row r="11" spans="1:59" x14ac:dyDescent="0.25">
      <c r="R11" s="22"/>
    </row>
    <row r="15" spans="1:59" x14ac:dyDescent="0.25">
      <c r="B15" s="100"/>
      <c r="C15" s="100"/>
      <c r="D15" s="100"/>
      <c r="E15" s="100"/>
    </row>
    <row r="16" spans="1:59" x14ac:dyDescent="0.25">
      <c r="B16" s="17"/>
      <c r="C16" s="17"/>
      <c r="D16" s="17"/>
      <c r="E16" s="17"/>
    </row>
    <row r="18" spans="1:5" x14ac:dyDescent="0.25">
      <c r="C18" s="17"/>
      <c r="E18" s="17"/>
    </row>
    <row r="19" spans="1:5" x14ac:dyDescent="0.25">
      <c r="A19" s="106" t="s">
        <v>125</v>
      </c>
    </row>
  </sheetData>
  <mergeCells count="2">
    <mergeCell ref="BD7:BE7"/>
    <mergeCell ref="BF7:BG7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11" sqref="E11"/>
    </sheetView>
  </sheetViews>
  <sheetFormatPr defaultColWidth="8.85546875" defaultRowHeight="15" x14ac:dyDescent="0.25"/>
  <cols>
    <col min="1" max="1" width="73.28515625" style="1" customWidth="1"/>
    <col min="2" max="3" width="20.7109375" style="1" customWidth="1"/>
    <col min="4" max="4" width="12.7109375" style="1" bestFit="1" customWidth="1"/>
    <col min="5" max="5" width="10.5703125" style="1" bestFit="1" customWidth="1"/>
    <col min="6" max="16384" width="8.85546875" style="1"/>
  </cols>
  <sheetData>
    <row r="1" spans="1:3" s="188" customFormat="1" ht="24.95" customHeight="1" x14ac:dyDescent="0.2">
      <c r="A1" s="187" t="s">
        <v>143</v>
      </c>
    </row>
    <row r="2" spans="1:3" ht="30" x14ac:dyDescent="0.25">
      <c r="A2" s="251" t="s">
        <v>0</v>
      </c>
      <c r="B2" s="229" t="s">
        <v>64</v>
      </c>
      <c r="C2" s="252" t="s">
        <v>11</v>
      </c>
    </row>
    <row r="3" spans="1:3" s="186" customFormat="1" ht="24.95" customHeight="1" x14ac:dyDescent="0.25">
      <c r="A3" s="220" t="s">
        <v>30</v>
      </c>
      <c r="B3" s="254">
        <v>0.86782909189803625</v>
      </c>
      <c r="C3" s="254">
        <v>3.7577855544718188</v>
      </c>
    </row>
    <row r="4" spans="1:3" s="186" customFormat="1" ht="24.95" customHeight="1" x14ac:dyDescent="0.25">
      <c r="A4" s="220" t="s">
        <v>31</v>
      </c>
      <c r="B4" s="254">
        <v>6.892257718152865</v>
      </c>
      <c r="C4" s="254">
        <v>20.043188550618826</v>
      </c>
    </row>
    <row r="5" spans="1:3" s="186" customFormat="1" ht="24.95" customHeight="1" x14ac:dyDescent="0.25">
      <c r="A5" s="220" t="s">
        <v>7</v>
      </c>
      <c r="B5" s="254">
        <v>5.0333761629544949</v>
      </c>
      <c r="C5" s="254">
        <v>6.0598065496503999</v>
      </c>
    </row>
    <row r="6" spans="1:3" s="186" customFormat="1" ht="24.95" customHeight="1" x14ac:dyDescent="0.25">
      <c r="A6" s="220" t="s">
        <v>8</v>
      </c>
      <c r="B6" s="254">
        <v>12.006081914771768</v>
      </c>
      <c r="C6" s="254">
        <v>14.159587427911212</v>
      </c>
    </row>
    <row r="7" spans="1:3" s="186" customFormat="1" ht="24.95" customHeight="1" x14ac:dyDescent="0.25">
      <c r="A7" s="220" t="s">
        <v>32</v>
      </c>
      <c r="B7" s="254">
        <v>7.0524481009758526</v>
      </c>
      <c r="C7" s="254">
        <v>6.2857773239131385</v>
      </c>
    </row>
    <row r="8" spans="1:3" s="186" customFormat="1" ht="24.95" customHeight="1" x14ac:dyDescent="0.25">
      <c r="A8" s="220" t="s">
        <v>33</v>
      </c>
      <c r="B8" s="254">
        <v>6.599344364810662</v>
      </c>
      <c r="C8" s="254">
        <v>4.8651452992638493</v>
      </c>
    </row>
    <row r="9" spans="1:3" s="186" customFormat="1" ht="24.95" customHeight="1" x14ac:dyDescent="0.25">
      <c r="A9" s="220" t="s">
        <v>34</v>
      </c>
      <c r="B9" s="254">
        <v>6.2707668022123757</v>
      </c>
      <c r="C9" s="254">
        <v>2.5968568787293052</v>
      </c>
    </row>
    <row r="10" spans="1:3" s="186" customFormat="1" ht="24.95" customHeight="1" x14ac:dyDescent="0.25">
      <c r="A10" s="220" t="s">
        <v>35</v>
      </c>
      <c r="B10" s="254">
        <v>3.5159916251534189</v>
      </c>
      <c r="C10" s="254">
        <v>2.7643997839495578</v>
      </c>
    </row>
    <row r="11" spans="1:3" s="186" customFormat="1" ht="24.95" customHeight="1" x14ac:dyDescent="0.25">
      <c r="A11" s="220" t="s">
        <v>36</v>
      </c>
      <c r="B11" s="254">
        <v>15.110496622756806</v>
      </c>
      <c r="C11" s="254">
        <v>11.366516463163455</v>
      </c>
    </row>
    <row r="12" spans="1:3" s="186" customFormat="1" ht="24.95" customHeight="1" x14ac:dyDescent="0.25">
      <c r="A12" s="220" t="s">
        <v>9</v>
      </c>
      <c r="B12" s="254">
        <v>8.9401541540661267</v>
      </c>
      <c r="C12" s="254">
        <v>5.3521547688948186</v>
      </c>
    </row>
    <row r="13" spans="1:3" s="186" customFormat="1" ht="24.95" customHeight="1" x14ac:dyDescent="0.25">
      <c r="A13" s="220" t="s">
        <v>61</v>
      </c>
      <c r="B13" s="254">
        <v>15.362371707913928</v>
      </c>
      <c r="C13" s="254">
        <v>14.987166243613112</v>
      </c>
    </row>
    <row r="14" spans="1:3" s="186" customFormat="1" ht="24.95" customHeight="1" x14ac:dyDescent="0.25">
      <c r="A14" s="220" t="s">
        <v>38</v>
      </c>
      <c r="B14" s="254">
        <v>12.348827450910143</v>
      </c>
      <c r="C14" s="254">
        <v>7.7616065406820409</v>
      </c>
    </row>
    <row r="15" spans="1:3" s="186" customFormat="1" ht="24.95" customHeight="1" x14ac:dyDescent="0.25">
      <c r="A15" s="224" t="s">
        <v>3</v>
      </c>
      <c r="B15" s="255">
        <f>SUM(B3:B14)</f>
        <v>99.999945716576462</v>
      </c>
      <c r="C15" s="255">
        <f>SUM(C3:C14)</f>
        <v>99.999991384861531</v>
      </c>
    </row>
    <row r="16" spans="1:3" x14ac:dyDescent="0.25">
      <c r="A16" s="106" t="s">
        <v>125</v>
      </c>
      <c r="B16" s="4"/>
      <c r="C16" s="4"/>
    </row>
    <row r="18" spans="2:3" x14ac:dyDescent="0.25">
      <c r="B18" s="4"/>
      <c r="C18" s="4"/>
    </row>
    <row r="19" spans="2:3" x14ac:dyDescent="0.25">
      <c r="B19" s="4"/>
      <c r="C19" s="4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ColWidth="8.85546875" defaultRowHeight="15" x14ac:dyDescent="0.25"/>
  <cols>
    <col min="1" max="1" width="65" style="1" customWidth="1"/>
    <col min="2" max="2" width="10" style="1" bestFit="1" customWidth="1"/>
    <col min="3" max="3" width="7.7109375" style="1" customWidth="1"/>
    <col min="4" max="4" width="9" style="1" bestFit="1" customWidth="1"/>
    <col min="5" max="5" width="6.85546875" style="1" bestFit="1" customWidth="1"/>
    <col min="6" max="6" width="10" style="1" bestFit="1" customWidth="1"/>
    <col min="7" max="7" width="6.85546875" style="1" bestFit="1" customWidth="1"/>
    <col min="8" max="8" width="10.42578125" style="1" bestFit="1" customWidth="1"/>
    <col min="9" max="16384" width="8.85546875" style="1"/>
  </cols>
  <sheetData>
    <row r="1" spans="1:9" s="188" customFormat="1" ht="24.95" customHeight="1" x14ac:dyDescent="0.2">
      <c r="A1" s="189" t="s">
        <v>144</v>
      </c>
      <c r="B1" s="189"/>
      <c r="C1" s="189"/>
      <c r="D1" s="189"/>
      <c r="E1" s="189"/>
      <c r="F1" s="189"/>
      <c r="G1" s="189"/>
    </row>
    <row r="2" spans="1:9" ht="24.95" customHeight="1" x14ac:dyDescent="0.25">
      <c r="A2" s="268" t="s">
        <v>0</v>
      </c>
      <c r="B2" s="270" t="s">
        <v>1</v>
      </c>
      <c r="C2" s="270"/>
      <c r="D2" s="270" t="s">
        <v>2</v>
      </c>
      <c r="E2" s="270"/>
      <c r="F2" s="270" t="s">
        <v>3</v>
      </c>
      <c r="G2" s="271"/>
      <c r="H2" s="20"/>
      <c r="I2" s="20"/>
    </row>
    <row r="3" spans="1:9" ht="24.95" customHeight="1" x14ac:dyDescent="0.25">
      <c r="A3" s="269"/>
      <c r="B3" s="190" t="s">
        <v>4</v>
      </c>
      <c r="C3" s="191" t="s">
        <v>5</v>
      </c>
      <c r="D3" s="190" t="s">
        <v>4</v>
      </c>
      <c r="E3" s="190" t="s">
        <v>5</v>
      </c>
      <c r="F3" s="191" t="s">
        <v>4</v>
      </c>
      <c r="G3" s="192" t="s">
        <v>5</v>
      </c>
    </row>
    <row r="4" spans="1:9" ht="24.95" customHeight="1" x14ac:dyDescent="0.25">
      <c r="A4" s="193" t="s">
        <v>30</v>
      </c>
      <c r="B4" s="194">
        <v>11741</v>
      </c>
      <c r="C4" s="195">
        <f>B4/$B$18*100</f>
        <v>1.1665813829866511</v>
      </c>
      <c r="D4" s="194">
        <v>4246</v>
      </c>
      <c r="E4" s="195">
        <f>D4/$D$18*100</f>
        <v>0.50805335158464549</v>
      </c>
      <c r="F4" s="194">
        <v>15987</v>
      </c>
      <c r="G4" s="195">
        <f>F4/$F$18*100</f>
        <v>0.8678295629856333</v>
      </c>
    </row>
    <row r="5" spans="1:9" ht="24.95" customHeight="1" x14ac:dyDescent="0.25">
      <c r="A5" s="193" t="s">
        <v>31</v>
      </c>
      <c r="B5" s="194">
        <v>96401</v>
      </c>
      <c r="C5" s="195">
        <f t="shared" ref="C5:C15" si="0">B5/$B$18*100</f>
        <v>9.5783674219654316</v>
      </c>
      <c r="D5" s="194">
        <v>30568</v>
      </c>
      <c r="E5" s="195">
        <f t="shared" ref="E5:E15" si="1">D5/$D$18*100</f>
        <v>3.657601236749751</v>
      </c>
      <c r="F5" s="194">
        <v>126968</v>
      </c>
      <c r="G5" s="195">
        <f t="shared" ref="G5:G15" si="2">F5/$F$18*100</f>
        <v>6.8922614595083438</v>
      </c>
    </row>
    <row r="6" spans="1:9" ht="24.95" customHeight="1" x14ac:dyDescent="0.25">
      <c r="A6" s="193" t="s">
        <v>7</v>
      </c>
      <c r="B6" s="194">
        <v>85282</v>
      </c>
      <c r="C6" s="195">
        <f t="shared" si="0"/>
        <v>8.4735877270988489</v>
      </c>
      <c r="D6" s="194">
        <v>7442</v>
      </c>
      <c r="E6" s="195">
        <f t="shared" si="1"/>
        <v>0.89046939295641336</v>
      </c>
      <c r="F6" s="194">
        <v>92724</v>
      </c>
      <c r="G6" s="195">
        <f t="shared" si="2"/>
        <v>5.0333788952448781</v>
      </c>
    </row>
    <row r="7" spans="1:9" ht="24.95" customHeight="1" x14ac:dyDescent="0.25">
      <c r="A7" s="193" t="s">
        <v>8</v>
      </c>
      <c r="B7" s="194">
        <v>128211</v>
      </c>
      <c r="C7" s="195">
        <f t="shared" si="0"/>
        <v>12.738997163282642</v>
      </c>
      <c r="D7" s="194">
        <v>92963</v>
      </c>
      <c r="E7" s="195">
        <f t="shared" si="1"/>
        <v>11.12344882792355</v>
      </c>
      <c r="F7" s="194">
        <v>221174</v>
      </c>
      <c r="G7" s="195">
        <f t="shared" si="2"/>
        <v>12.0060884320876</v>
      </c>
    </row>
    <row r="8" spans="1:9" ht="24.95" customHeight="1" x14ac:dyDescent="0.25">
      <c r="A8" s="196" t="s">
        <v>32</v>
      </c>
      <c r="B8" s="197">
        <v>75580</v>
      </c>
      <c r="C8" s="198">
        <f t="shared" si="0"/>
        <v>7.509600623978459</v>
      </c>
      <c r="D8" s="197">
        <v>54340</v>
      </c>
      <c r="E8" s="198">
        <f t="shared" si="1"/>
        <v>6.5020299399692965</v>
      </c>
      <c r="F8" s="197">
        <v>129919</v>
      </c>
      <c r="G8" s="198">
        <f t="shared" si="2"/>
        <v>7.0524519292882033</v>
      </c>
    </row>
    <row r="9" spans="1:9" ht="24.95" customHeight="1" x14ac:dyDescent="0.25">
      <c r="A9" s="196" t="s">
        <v>33</v>
      </c>
      <c r="B9" s="197">
        <v>92934</v>
      </c>
      <c r="C9" s="198">
        <f t="shared" si="0"/>
        <v>9.233887594453746</v>
      </c>
      <c r="D9" s="197">
        <v>28638</v>
      </c>
      <c r="E9" s="198">
        <f t="shared" si="1"/>
        <v>3.4266678951203664</v>
      </c>
      <c r="F9" s="197">
        <v>121572</v>
      </c>
      <c r="G9" s="198">
        <f t="shared" si="2"/>
        <v>6.5993479471626575</v>
      </c>
      <c r="I9" s="13"/>
    </row>
    <row r="10" spans="1:9" ht="24.95" customHeight="1" x14ac:dyDescent="0.25">
      <c r="A10" s="196" t="s">
        <v>34</v>
      </c>
      <c r="B10" s="197">
        <v>83546</v>
      </c>
      <c r="C10" s="198">
        <f t="shared" si="0"/>
        <v>8.301099414274999</v>
      </c>
      <c r="D10" s="197">
        <v>31973</v>
      </c>
      <c r="E10" s="198">
        <f t="shared" si="1"/>
        <v>3.8257159232726963</v>
      </c>
      <c r="F10" s="197">
        <v>115519</v>
      </c>
      <c r="G10" s="198">
        <f t="shared" si="2"/>
        <v>6.2707702062011244</v>
      </c>
    </row>
    <row r="11" spans="1:9" ht="24.95" customHeight="1" x14ac:dyDescent="0.25">
      <c r="A11" s="196" t="s">
        <v>35</v>
      </c>
      <c r="B11" s="197">
        <v>36797</v>
      </c>
      <c r="C11" s="198">
        <f t="shared" si="0"/>
        <v>3.6561362021769699</v>
      </c>
      <c r="D11" s="197">
        <v>27974</v>
      </c>
      <c r="E11" s="198">
        <f t="shared" si="1"/>
        <v>3.3472172532333659</v>
      </c>
      <c r="F11" s="197">
        <v>64771</v>
      </c>
      <c r="G11" s="198">
        <f t="shared" si="2"/>
        <v>3.5159935337550796</v>
      </c>
    </row>
    <row r="12" spans="1:9" ht="24.95" customHeight="1" x14ac:dyDescent="0.25">
      <c r="A12" s="196" t="s">
        <v>36</v>
      </c>
      <c r="B12" s="197">
        <v>139130</v>
      </c>
      <c r="C12" s="198">
        <f t="shared" si="0"/>
        <v>13.823904932708691</v>
      </c>
      <c r="D12" s="197">
        <v>139233</v>
      </c>
      <c r="E12" s="198">
        <f t="shared" si="1"/>
        <v>16.659866297971018</v>
      </c>
      <c r="F12" s="197">
        <v>278363</v>
      </c>
      <c r="G12" s="198">
        <f t="shared" si="2"/>
        <v>15.110504825256136</v>
      </c>
    </row>
    <row r="13" spans="1:9" ht="24.95" customHeight="1" x14ac:dyDescent="0.25">
      <c r="A13" s="196" t="s">
        <v>9</v>
      </c>
      <c r="B13" s="197">
        <v>101904</v>
      </c>
      <c r="C13" s="198">
        <f t="shared" si="0"/>
        <v>10.125143450461774</v>
      </c>
      <c r="D13" s="197">
        <v>62790</v>
      </c>
      <c r="E13" s="198">
        <f t="shared" si="1"/>
        <v>7.5131111507300732</v>
      </c>
      <c r="F13" s="197">
        <v>164694</v>
      </c>
      <c r="G13" s="198">
        <f t="shared" si="2"/>
        <v>8.9401590070905055</v>
      </c>
    </row>
    <row r="14" spans="1:9" ht="24.95" customHeight="1" x14ac:dyDescent="0.25">
      <c r="A14" s="196" t="s">
        <v>61</v>
      </c>
      <c r="B14" s="197">
        <v>84414</v>
      </c>
      <c r="C14" s="198">
        <f t="shared" si="0"/>
        <v>8.387343570686923</v>
      </c>
      <c r="D14" s="197">
        <v>198589</v>
      </c>
      <c r="E14" s="198">
        <f t="shared" si="1"/>
        <v>23.762083617014405</v>
      </c>
      <c r="F14" s="197">
        <v>283003</v>
      </c>
      <c r="G14" s="198">
        <f t="shared" si="2"/>
        <v>15.362380047139752</v>
      </c>
    </row>
    <row r="15" spans="1:9" ht="24.95" customHeight="1" x14ac:dyDescent="0.25">
      <c r="A15" s="196" t="s">
        <v>38</v>
      </c>
      <c r="B15" s="197">
        <v>70505</v>
      </c>
      <c r="C15" s="198">
        <f t="shared" si="0"/>
        <v>7.0053505159248646</v>
      </c>
      <c r="D15" s="197">
        <v>156983</v>
      </c>
      <c r="E15" s="198">
        <f t="shared" si="1"/>
        <v>18.783735113474425</v>
      </c>
      <c r="F15" s="197">
        <v>227488</v>
      </c>
      <c r="G15" s="198">
        <f t="shared" si="2"/>
        <v>12.348834154280087</v>
      </c>
    </row>
    <row r="16" spans="1:9" ht="24.95" customHeight="1" x14ac:dyDescent="0.25">
      <c r="A16" s="193" t="s">
        <v>10</v>
      </c>
      <c r="B16" s="194">
        <f t="shared" ref="B16:G16" si="3">SUM(B8:B15)</f>
        <v>684810</v>
      </c>
      <c r="C16" s="195">
        <f t="shared" si="3"/>
        <v>68.042466304666419</v>
      </c>
      <c r="D16" s="194">
        <f t="shared" si="3"/>
        <v>700520</v>
      </c>
      <c r="E16" s="195">
        <f t="shared" si="3"/>
        <v>83.820427190785637</v>
      </c>
      <c r="F16" s="194">
        <f t="shared" si="3"/>
        <v>1385329</v>
      </c>
      <c r="G16" s="195">
        <f t="shared" si="3"/>
        <v>75.200441650173545</v>
      </c>
    </row>
    <row r="17" spans="1:8" ht="24.95" customHeight="1" x14ac:dyDescent="0.25">
      <c r="A17" s="193" t="s">
        <v>46</v>
      </c>
      <c r="B17" s="194">
        <f t="shared" ref="B17:G17" si="4">B16+B7</f>
        <v>813021</v>
      </c>
      <c r="C17" s="195">
        <f t="shared" si="4"/>
        <v>80.781463467949067</v>
      </c>
      <c r="D17" s="194">
        <f t="shared" si="4"/>
        <v>793483</v>
      </c>
      <c r="E17" s="195">
        <f t="shared" si="4"/>
        <v>94.94387601870919</v>
      </c>
      <c r="F17" s="194">
        <f t="shared" si="4"/>
        <v>1606503</v>
      </c>
      <c r="G17" s="195">
        <f t="shared" si="4"/>
        <v>87.206530082261139</v>
      </c>
    </row>
    <row r="18" spans="1:8" ht="24.95" customHeight="1" x14ac:dyDescent="0.25">
      <c r="A18" s="199" t="s">
        <v>3</v>
      </c>
      <c r="B18" s="200">
        <f t="shared" ref="B18:G18" si="5">B4+B5+B6+B7+B16</f>
        <v>1006445</v>
      </c>
      <c r="C18" s="201">
        <f t="shared" si="5"/>
        <v>100</v>
      </c>
      <c r="D18" s="200">
        <f t="shared" si="5"/>
        <v>835739</v>
      </c>
      <c r="E18" s="201">
        <f t="shared" si="5"/>
        <v>100</v>
      </c>
      <c r="F18" s="200">
        <f t="shared" si="5"/>
        <v>1842182</v>
      </c>
      <c r="G18" s="201">
        <f t="shared" si="5"/>
        <v>100</v>
      </c>
    </row>
    <row r="19" spans="1:8" x14ac:dyDescent="0.25">
      <c r="A19" s="106" t="s">
        <v>125</v>
      </c>
    </row>
    <row r="20" spans="1:8" x14ac:dyDescent="0.25">
      <c r="E20" s="45"/>
      <c r="G20" s="45"/>
      <c r="H20" s="3"/>
    </row>
    <row r="22" spans="1:8" x14ac:dyDescent="0.25">
      <c r="C22" s="45"/>
      <c r="E22" s="45"/>
      <c r="F22" s="45"/>
      <c r="G22" s="45"/>
    </row>
  </sheetData>
  <mergeCells count="4">
    <mergeCell ref="A2:A3"/>
    <mergeCell ref="B2:C2"/>
    <mergeCell ref="D2:E2"/>
    <mergeCell ref="F2:G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workbookViewId="0">
      <selection activeCell="M27" sqref="M27"/>
    </sheetView>
  </sheetViews>
  <sheetFormatPr defaultColWidth="8.85546875" defaultRowHeight="15" x14ac:dyDescent="0.25"/>
  <cols>
    <col min="1" max="34" width="8.85546875" style="7"/>
    <col min="35" max="35" width="9" style="7" bestFit="1" customWidth="1"/>
    <col min="36" max="36" width="13.140625" style="7" customWidth="1"/>
    <col min="37" max="38" width="10" style="7" bestFit="1" customWidth="1"/>
    <col min="39" max="39" width="9" style="7" bestFit="1" customWidth="1"/>
    <col min="40" max="16384" width="8.85546875" style="7"/>
  </cols>
  <sheetData>
    <row r="1" spans="1:41" s="154" customFormat="1" ht="24.95" customHeight="1" x14ac:dyDescent="0.2">
      <c r="A1" s="123" t="s">
        <v>109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AI1" s="172"/>
      <c r="AJ1" s="173"/>
      <c r="AK1" s="173"/>
      <c r="AL1" s="173"/>
      <c r="AM1" s="174"/>
      <c r="AN1" s="124"/>
      <c r="AO1" s="124"/>
    </row>
    <row r="2" spans="1:4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AN2" s="14"/>
      <c r="AO2" s="14"/>
    </row>
    <row r="3" spans="1:4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AI3" s="7" t="s">
        <v>73</v>
      </c>
      <c r="AN3" s="14"/>
      <c r="AO3" s="14"/>
    </row>
    <row r="4" spans="1:4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AI4" s="7" t="s">
        <v>107</v>
      </c>
      <c r="AN4" s="14"/>
      <c r="AO4" s="14"/>
    </row>
    <row r="5" spans="1:4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AI5" s="21"/>
      <c r="AJ5" s="47" t="s">
        <v>1</v>
      </c>
      <c r="AK5" s="47" t="s">
        <v>2</v>
      </c>
      <c r="AL5" s="47" t="s">
        <v>68</v>
      </c>
      <c r="AN5" s="14"/>
      <c r="AO5" s="14"/>
    </row>
    <row r="6" spans="1:4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AI6" s="48">
        <v>2004</v>
      </c>
      <c r="AJ6" s="16">
        <v>71.460228000000001</v>
      </c>
      <c r="AK6" s="16">
        <v>50.524285999999996</v>
      </c>
      <c r="AL6" s="16">
        <v>60.6693</v>
      </c>
      <c r="AN6" s="14"/>
      <c r="AO6" s="14"/>
    </row>
    <row r="7" spans="1:4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AI7" s="48">
        <v>2005</v>
      </c>
      <c r="AJ7" s="16">
        <v>70.220817999999994</v>
      </c>
      <c r="AK7" s="16">
        <v>51.575336999999998</v>
      </c>
      <c r="AL7" s="16">
        <v>60.616667999999997</v>
      </c>
      <c r="AM7" s="8"/>
      <c r="AN7" s="17"/>
      <c r="AO7" s="14"/>
    </row>
    <row r="8" spans="1:4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AI8" s="48">
        <v>2006</v>
      </c>
      <c r="AJ8" s="16">
        <v>72.538926000000004</v>
      </c>
      <c r="AK8" s="16">
        <v>51.051192</v>
      </c>
      <c r="AL8" s="16">
        <v>61.471328</v>
      </c>
      <c r="AM8" s="8"/>
      <c r="AN8" s="17"/>
      <c r="AO8" s="14"/>
    </row>
    <row r="9" spans="1:4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AI9" s="48">
        <v>2007</v>
      </c>
      <c r="AJ9" s="16">
        <v>72.632977999999994</v>
      </c>
      <c r="AK9" s="16">
        <v>51.494244000000002</v>
      </c>
      <c r="AL9" s="16">
        <v>61.745196999999997</v>
      </c>
      <c r="AM9" s="8"/>
      <c r="AN9" s="17"/>
      <c r="AO9" s="14"/>
    </row>
    <row r="10" spans="1:4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AI10" s="51">
        <v>2008</v>
      </c>
      <c r="AJ10" s="52">
        <v>73.087318999999994</v>
      </c>
      <c r="AK10" s="52">
        <v>52.684370000000001</v>
      </c>
      <c r="AL10" s="52">
        <v>62.578310000000002</v>
      </c>
      <c r="AM10" s="8"/>
      <c r="AN10" s="17"/>
      <c r="AO10" s="14"/>
    </row>
    <row r="11" spans="1:4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AI11" s="48">
        <v>2009</v>
      </c>
      <c r="AJ11" s="16">
        <v>71.655186999999998</v>
      </c>
      <c r="AK11" s="16">
        <v>52.594684000000001</v>
      </c>
      <c r="AL11" s="16">
        <v>61.840547000000001</v>
      </c>
      <c r="AM11" s="8"/>
      <c r="AN11" s="17"/>
      <c r="AO11" s="14"/>
    </row>
    <row r="12" spans="1:4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AI12" s="48">
        <v>2010</v>
      </c>
      <c r="AJ12" s="16">
        <v>70.378979000000001</v>
      </c>
      <c r="AK12" s="16">
        <v>52.740209999999998</v>
      </c>
      <c r="AL12" s="16">
        <v>61.301791000000001</v>
      </c>
      <c r="AM12" s="8"/>
      <c r="AN12" s="17"/>
      <c r="AO12" s="14"/>
    </row>
    <row r="13" spans="1:4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AI13" s="48">
        <v>2011</v>
      </c>
      <c r="AJ13" s="16">
        <v>69.926976999999994</v>
      </c>
      <c r="AK13" s="16">
        <v>52.762915999999997</v>
      </c>
      <c r="AL13" s="16">
        <v>61.099249999999998</v>
      </c>
      <c r="AM13" s="8"/>
      <c r="AN13" s="17"/>
      <c r="AO13" s="14"/>
    </row>
    <row r="14" spans="1:4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I14" s="48">
        <v>2012</v>
      </c>
      <c r="AJ14" s="16">
        <v>69.452951999999996</v>
      </c>
      <c r="AK14" s="16">
        <v>53.786735999999998</v>
      </c>
      <c r="AL14" s="16">
        <v>61.407704000000003</v>
      </c>
      <c r="AM14" s="8"/>
      <c r="AN14" s="17"/>
      <c r="AO14" s="14"/>
    </row>
    <row r="15" spans="1:4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I15" s="48">
        <v>2013</v>
      </c>
      <c r="AJ15" s="16">
        <v>68.291863000000006</v>
      </c>
      <c r="AK15" s="16">
        <v>52.508035</v>
      </c>
      <c r="AL15" s="16">
        <v>60.214485000000003</v>
      </c>
      <c r="AM15" s="8"/>
      <c r="AN15" s="17"/>
      <c r="AO15" s="14"/>
    </row>
    <row r="16" spans="1:4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I16" s="48">
        <v>2014</v>
      </c>
      <c r="AJ16" s="16">
        <v>68.523446000000007</v>
      </c>
      <c r="AK16" s="16">
        <v>54.371305999999997</v>
      </c>
      <c r="AL16" s="16">
        <v>61.300761000000001</v>
      </c>
      <c r="AM16" s="8"/>
      <c r="AN16" s="17"/>
      <c r="AO16" s="14"/>
    </row>
    <row r="17" spans="1:4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AI17" s="48">
        <v>2015</v>
      </c>
      <c r="AJ17" s="16">
        <v>68.812081523206658</v>
      </c>
      <c r="AK17" s="16">
        <v>54.40301799751974</v>
      </c>
      <c r="AL17" s="16">
        <v>61.459368089072484</v>
      </c>
      <c r="AM17" s="8"/>
      <c r="AN17" s="17"/>
      <c r="AO17" s="14"/>
    </row>
    <row r="18" spans="1:4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AI18" s="48">
        <v>2016</v>
      </c>
      <c r="AJ18" s="16">
        <v>70.183236693180447</v>
      </c>
      <c r="AK18" s="16">
        <v>55.388510917361586</v>
      </c>
      <c r="AL18" s="16">
        <v>62.630135060337075</v>
      </c>
      <c r="AM18" s="8"/>
      <c r="AN18" s="17"/>
      <c r="AO18" s="14"/>
    </row>
    <row r="19" spans="1:4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AI19" s="48">
        <v>2017</v>
      </c>
      <c r="AJ19" s="16">
        <v>70.655434583039977</v>
      </c>
      <c r="AK19" s="16">
        <v>56.773040521275931</v>
      </c>
      <c r="AL19" s="16">
        <v>63.579931864289996</v>
      </c>
      <c r="AN19" s="14"/>
      <c r="AO19" s="14"/>
    </row>
    <row r="20" spans="1:41" x14ac:dyDescent="0.25">
      <c r="A20" s="106" t="s">
        <v>125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AI20" s="48">
        <v>2018</v>
      </c>
      <c r="AJ20" s="16">
        <v>70.436311936928803</v>
      </c>
      <c r="AK20" s="16">
        <v>57.312274443685816</v>
      </c>
      <c r="AL20" s="16">
        <v>63.751996871715498</v>
      </c>
      <c r="AN20" s="14"/>
      <c r="AO20" s="14"/>
    </row>
    <row r="21" spans="1:4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AJ21" s="8"/>
      <c r="AN21" s="14"/>
      <c r="AO21" s="14"/>
    </row>
    <row r="22" spans="1:4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AN22" s="14"/>
      <c r="AO22" s="14"/>
    </row>
    <row r="23" spans="1:4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AJ23" s="8"/>
      <c r="AK23" s="8"/>
      <c r="AL23" s="8"/>
      <c r="AN23" s="14"/>
      <c r="AO23" s="14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workbookViewId="0">
      <selection activeCell="N28" sqref="N28"/>
    </sheetView>
  </sheetViews>
  <sheetFormatPr defaultColWidth="8.85546875" defaultRowHeight="15" x14ac:dyDescent="0.25"/>
  <cols>
    <col min="1" max="1" width="31" style="1" customWidth="1"/>
    <col min="2" max="3" width="11.7109375" style="1" customWidth="1"/>
    <col min="4" max="4" width="11.5703125" style="1" bestFit="1" customWidth="1"/>
    <col min="5" max="5" width="11" style="1" bestFit="1" customWidth="1"/>
    <col min="6" max="8" width="9" style="1" bestFit="1" customWidth="1"/>
    <col min="9" max="9" width="10.5703125" style="1" bestFit="1" customWidth="1"/>
    <col min="10" max="10" width="9" style="1" bestFit="1" customWidth="1"/>
    <col min="11" max="54" width="8.85546875" style="1"/>
    <col min="55" max="55" width="37" style="1" customWidth="1"/>
    <col min="56" max="56" width="24.42578125" style="1" customWidth="1"/>
    <col min="57" max="16384" width="8.85546875" style="1"/>
  </cols>
  <sheetData>
    <row r="1" spans="1:57" s="188" customFormat="1" ht="24.95" customHeight="1" x14ac:dyDescent="0.2">
      <c r="A1" s="211" t="s">
        <v>133</v>
      </c>
    </row>
    <row r="2" spans="1:57" x14ac:dyDescent="0.25">
      <c r="A2" s="12"/>
      <c r="D2" s="20"/>
      <c r="E2" s="101"/>
      <c r="F2" s="20"/>
    </row>
    <row r="3" spans="1:57" s="20" customFormat="1" x14ac:dyDescent="0.25">
      <c r="D3" s="9"/>
    </row>
    <row r="4" spans="1:57" s="20" customFormat="1" x14ac:dyDescent="0.25">
      <c r="D4" s="9"/>
      <c r="BC4" s="1" t="s">
        <v>115</v>
      </c>
      <c r="BD4" s="1"/>
      <c r="BE4" s="1"/>
    </row>
    <row r="5" spans="1:57" s="20" customFormat="1" x14ac:dyDescent="0.25">
      <c r="D5" s="9"/>
      <c r="E5" s="97"/>
      <c r="BC5" s="1"/>
      <c r="BD5" s="1" t="s">
        <v>65</v>
      </c>
      <c r="BE5" s="1" t="s">
        <v>11</v>
      </c>
    </row>
    <row r="6" spans="1:57" s="20" customFormat="1" x14ac:dyDescent="0.25">
      <c r="D6" s="9"/>
      <c r="BC6" s="25" t="s">
        <v>38</v>
      </c>
      <c r="BD6" s="44">
        <v>46.183603439190847</v>
      </c>
      <c r="BE6" s="44">
        <v>27.25786368737495</v>
      </c>
    </row>
    <row r="7" spans="1:57" s="20" customFormat="1" x14ac:dyDescent="0.25">
      <c r="D7" s="9"/>
      <c r="BC7" s="25" t="s">
        <v>32</v>
      </c>
      <c r="BD7" s="44">
        <v>44.79687935358038</v>
      </c>
      <c r="BE7" s="44">
        <v>25.829419236231544</v>
      </c>
    </row>
    <row r="8" spans="1:57" s="20" customFormat="1" x14ac:dyDescent="0.25">
      <c r="D8" s="9"/>
      <c r="BC8" s="25" t="s">
        <v>35</v>
      </c>
      <c r="BD8" s="44">
        <v>25.142007032729239</v>
      </c>
      <c r="BE8" s="44">
        <v>-0.56954278542986003</v>
      </c>
    </row>
    <row r="9" spans="1:57" s="20" customFormat="1" x14ac:dyDescent="0.25">
      <c r="D9" s="9"/>
      <c r="BC9" s="25" t="s">
        <v>120</v>
      </c>
      <c r="BD9" s="44">
        <v>23.418490405419789</v>
      </c>
      <c r="BE9" s="44">
        <v>16.460930414230958</v>
      </c>
    </row>
    <row r="10" spans="1:57" s="20" customFormat="1" x14ac:dyDescent="0.25">
      <c r="D10" s="9"/>
      <c r="BC10" s="25" t="s">
        <v>37</v>
      </c>
      <c r="BD10" s="44">
        <v>13.261455094110076</v>
      </c>
      <c r="BE10" s="44">
        <v>7.8582380538748282</v>
      </c>
    </row>
    <row r="11" spans="1:57" s="20" customFormat="1" ht="30" x14ac:dyDescent="0.25">
      <c r="D11" s="9"/>
      <c r="BC11" s="25" t="s">
        <v>34</v>
      </c>
      <c r="BD11" s="10">
        <v>10.984186153757463</v>
      </c>
      <c r="BE11" s="10">
        <v>10.072029140306185</v>
      </c>
    </row>
    <row r="12" spans="1:57" s="20" customFormat="1" x14ac:dyDescent="0.25">
      <c r="D12" s="9"/>
      <c r="BC12" s="25" t="s">
        <v>8</v>
      </c>
      <c r="BD12" s="44">
        <v>3.6273848345140323</v>
      </c>
      <c r="BE12" s="44">
        <v>-4.8576384577468303</v>
      </c>
    </row>
    <row r="13" spans="1:57" s="20" customFormat="1" x14ac:dyDescent="0.25">
      <c r="D13" s="9"/>
      <c r="BC13" s="25" t="s">
        <v>33</v>
      </c>
      <c r="BD13" s="44">
        <v>1.5087880432513572</v>
      </c>
      <c r="BE13" s="44">
        <v>0.83898489702190204</v>
      </c>
    </row>
    <row r="14" spans="1:57" s="20" customFormat="1" x14ac:dyDescent="0.25">
      <c r="D14" s="9"/>
      <c r="BC14" s="25" t="s">
        <v>9</v>
      </c>
      <c r="BD14" s="44">
        <v>0.47647227492633704</v>
      </c>
      <c r="BE14" s="44">
        <v>-12.904991788184944</v>
      </c>
    </row>
    <row r="15" spans="1:57" s="20" customFormat="1" x14ac:dyDescent="0.25">
      <c r="D15" s="9"/>
      <c r="BC15" s="25" t="s">
        <v>30</v>
      </c>
      <c r="BD15" s="44">
        <v>-4.6235532752654791</v>
      </c>
      <c r="BE15" s="44">
        <v>-1.0832035976011412</v>
      </c>
    </row>
    <row r="16" spans="1:57" s="20" customFormat="1" x14ac:dyDescent="0.25">
      <c r="A16" s="1"/>
      <c r="B16" s="1"/>
      <c r="C16" s="1"/>
      <c r="BC16" s="25" t="s">
        <v>7</v>
      </c>
      <c r="BD16" s="44">
        <v>-12.754986827248786</v>
      </c>
      <c r="BE16" s="44">
        <v>-27.300731911885308</v>
      </c>
    </row>
    <row r="17" spans="1:57" x14ac:dyDescent="0.25">
      <c r="D17" s="20"/>
      <c r="E17" s="20"/>
      <c r="F17" s="20"/>
      <c r="BC17" s="25" t="s">
        <v>31</v>
      </c>
      <c r="BD17" s="44">
        <v>-13.800196883804603</v>
      </c>
      <c r="BE17" s="44">
        <v>-7.1526717709574257</v>
      </c>
    </row>
    <row r="20" spans="1:57" x14ac:dyDescent="0.25">
      <c r="B20" s="121"/>
      <c r="C20" s="121"/>
      <c r="D20" s="121"/>
      <c r="E20" s="121"/>
      <c r="F20" s="121"/>
      <c r="G20" s="121"/>
      <c r="H20" s="274"/>
      <c r="I20" s="274"/>
      <c r="J20" s="19"/>
      <c r="K20" s="19"/>
    </row>
    <row r="21" spans="1:57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57" x14ac:dyDescent="0.25">
      <c r="A22" s="116"/>
      <c r="B22" s="96"/>
      <c r="C22" s="96"/>
      <c r="D22" s="19"/>
      <c r="E22" s="96"/>
      <c r="F22" s="117"/>
      <c r="G22" s="117"/>
      <c r="H22" s="118"/>
      <c r="I22" s="118"/>
      <c r="J22" s="19"/>
      <c r="K22" s="19"/>
    </row>
    <row r="23" spans="1:57" x14ac:dyDescent="0.25">
      <c r="A23" s="116"/>
      <c r="B23" s="96"/>
      <c r="C23" s="96"/>
      <c r="D23" s="96"/>
      <c r="E23" s="96"/>
      <c r="F23" s="117"/>
      <c r="G23" s="117"/>
      <c r="H23" s="118"/>
      <c r="I23" s="118"/>
      <c r="J23" s="119"/>
      <c r="K23" s="19"/>
    </row>
    <row r="24" spans="1:57" x14ac:dyDescent="0.25">
      <c r="A24" s="116"/>
      <c r="B24" s="96"/>
      <c r="C24" s="96"/>
      <c r="D24" s="96"/>
      <c r="E24" s="96"/>
      <c r="F24" s="117"/>
      <c r="G24" s="117"/>
      <c r="H24" s="118"/>
      <c r="I24" s="118"/>
      <c r="J24" s="119"/>
      <c r="K24" s="19"/>
    </row>
    <row r="25" spans="1:57" x14ac:dyDescent="0.25">
      <c r="A25" s="106" t="s">
        <v>125</v>
      </c>
      <c r="B25" s="96"/>
      <c r="C25" s="96"/>
      <c r="D25" s="96"/>
      <c r="E25" s="96"/>
      <c r="F25" s="117"/>
      <c r="G25" s="117"/>
      <c r="H25" s="118"/>
      <c r="I25" s="118"/>
      <c r="J25" s="119"/>
      <c r="K25" s="19"/>
    </row>
    <row r="26" spans="1:57" x14ac:dyDescent="0.25">
      <c r="A26" s="116"/>
      <c r="B26" s="96"/>
      <c r="C26" s="96"/>
      <c r="D26" s="96"/>
      <c r="E26" s="96"/>
      <c r="F26" s="117"/>
      <c r="G26" s="117"/>
      <c r="H26" s="118"/>
      <c r="I26" s="118"/>
      <c r="J26" s="119"/>
      <c r="K26" s="19"/>
    </row>
    <row r="27" spans="1:57" x14ac:dyDescent="0.25">
      <c r="A27" s="116"/>
      <c r="B27" s="96"/>
      <c r="C27" s="96"/>
      <c r="D27" s="96"/>
      <c r="E27" s="96"/>
      <c r="F27" s="117"/>
      <c r="G27" s="117"/>
      <c r="H27" s="118"/>
      <c r="I27" s="118"/>
      <c r="J27" s="119"/>
      <c r="K27" s="19"/>
    </row>
    <row r="28" spans="1:57" x14ac:dyDescent="0.25">
      <c r="B28" s="96"/>
      <c r="C28" s="96"/>
      <c r="D28" s="96"/>
      <c r="E28" s="96"/>
      <c r="F28" s="117"/>
      <c r="G28" s="117"/>
      <c r="H28" s="118"/>
      <c r="I28" s="118"/>
      <c r="J28" s="119"/>
      <c r="K28" s="19"/>
    </row>
    <row r="29" spans="1:57" x14ac:dyDescent="0.25">
      <c r="A29" s="116"/>
      <c r="B29" s="96"/>
      <c r="C29" s="96"/>
      <c r="D29" s="96"/>
      <c r="E29" s="96"/>
      <c r="F29" s="117"/>
      <c r="G29" s="117"/>
      <c r="H29" s="118"/>
      <c r="I29" s="118"/>
      <c r="J29" s="119"/>
      <c r="K29" s="19"/>
    </row>
    <row r="30" spans="1:57" x14ac:dyDescent="0.25">
      <c r="A30" s="116"/>
      <c r="B30" s="96"/>
      <c r="C30" s="96"/>
      <c r="D30" s="96"/>
      <c r="E30" s="96"/>
      <c r="F30" s="117"/>
      <c r="G30" s="117"/>
      <c r="H30" s="118"/>
      <c r="I30" s="118"/>
      <c r="J30" s="119"/>
      <c r="K30" s="99"/>
    </row>
    <row r="31" spans="1:57" x14ac:dyDescent="0.25">
      <c r="A31" s="116"/>
      <c r="B31" s="96"/>
      <c r="C31" s="96"/>
      <c r="D31" s="96"/>
      <c r="E31" s="96"/>
      <c r="F31" s="117"/>
      <c r="G31" s="117"/>
      <c r="H31" s="118"/>
      <c r="I31" s="118"/>
      <c r="J31" s="119"/>
      <c r="K31" s="19"/>
    </row>
    <row r="32" spans="1:57" x14ac:dyDescent="0.25">
      <c r="A32" s="116"/>
      <c r="B32" s="96"/>
      <c r="C32" s="96"/>
      <c r="D32" s="96"/>
      <c r="E32" s="96"/>
      <c r="F32" s="117"/>
      <c r="G32" s="117"/>
      <c r="H32" s="118"/>
      <c r="I32" s="118"/>
      <c r="J32" s="119"/>
      <c r="K32" s="19"/>
    </row>
    <row r="33" spans="1:11" x14ac:dyDescent="0.25">
      <c r="A33" s="116"/>
      <c r="B33" s="96"/>
      <c r="C33" s="96"/>
      <c r="D33" s="96"/>
      <c r="E33" s="96"/>
      <c r="F33" s="117"/>
      <c r="G33" s="117"/>
      <c r="H33" s="118"/>
      <c r="I33" s="118"/>
      <c r="J33" s="119"/>
      <c r="K33" s="19"/>
    </row>
    <row r="34" spans="1:11" x14ac:dyDescent="0.25">
      <c r="A34" s="116"/>
      <c r="B34" s="96"/>
      <c r="C34" s="96"/>
      <c r="D34" s="96"/>
      <c r="E34" s="96"/>
      <c r="F34" s="117"/>
      <c r="G34" s="117"/>
      <c r="H34" s="118"/>
      <c r="I34" s="118"/>
      <c r="J34" s="119"/>
      <c r="K34" s="19"/>
    </row>
    <row r="35" spans="1:11" x14ac:dyDescent="0.25">
      <c r="A35" s="19"/>
      <c r="B35" s="19"/>
      <c r="C35" s="19"/>
      <c r="D35" s="96"/>
      <c r="E35" s="19"/>
      <c r="F35" s="120"/>
      <c r="G35" s="120"/>
      <c r="H35" s="119"/>
      <c r="I35" s="119"/>
      <c r="J35" s="119"/>
      <c r="K35" s="19"/>
    </row>
    <row r="36" spans="1:11" x14ac:dyDescent="0.25">
      <c r="A36" s="19"/>
      <c r="B36" s="99"/>
      <c r="C36" s="99"/>
      <c r="D36" s="19"/>
      <c r="E36" s="19"/>
      <c r="F36" s="19"/>
      <c r="G36" s="19"/>
      <c r="H36" s="19"/>
      <c r="I36" s="19"/>
      <c r="J36" s="19"/>
      <c r="K36" s="19"/>
    </row>
    <row r="37" spans="1:11" x14ac:dyDescent="0.25">
      <c r="A37" s="19"/>
      <c r="B37" s="19"/>
      <c r="C37" s="19"/>
      <c r="D37" s="99"/>
      <c r="E37" s="99"/>
      <c r="F37" s="19"/>
      <c r="G37" s="19"/>
      <c r="H37" s="19"/>
      <c r="I37" s="19"/>
      <c r="J37" s="19"/>
      <c r="K37" s="19"/>
    </row>
    <row r="38" spans="1:1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16"/>
      <c r="B41" s="120"/>
      <c r="C41" s="120"/>
      <c r="D41" s="19"/>
      <c r="E41" s="19"/>
      <c r="F41" s="19"/>
      <c r="G41" s="19"/>
      <c r="H41" s="19"/>
      <c r="I41" s="19"/>
      <c r="J41" s="19"/>
      <c r="K41" s="19"/>
    </row>
    <row r="42" spans="1:11" x14ac:dyDescent="0.25">
      <c r="A42" s="116"/>
      <c r="B42" s="120"/>
      <c r="C42" s="120"/>
      <c r="D42" s="19"/>
      <c r="E42" s="19"/>
      <c r="F42" s="19"/>
      <c r="G42" s="19"/>
      <c r="H42" s="19"/>
      <c r="I42" s="19"/>
      <c r="J42" s="19"/>
      <c r="K42" s="19"/>
    </row>
    <row r="43" spans="1:11" x14ac:dyDescent="0.25">
      <c r="A43" s="116"/>
      <c r="B43" s="120"/>
      <c r="C43" s="120"/>
      <c r="D43" s="19"/>
      <c r="E43" s="19"/>
      <c r="F43" s="19"/>
      <c r="G43" s="19"/>
      <c r="H43" s="19"/>
      <c r="I43" s="19"/>
      <c r="J43" s="19"/>
      <c r="K43" s="19"/>
    </row>
  </sheetData>
  <sortState ref="A58:C69">
    <sortCondition descending="1" ref="B58:B69"/>
  </sortState>
  <mergeCells count="1">
    <mergeCell ref="H20:I20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workbookViewId="0">
      <selection activeCell="N11" sqref="N11"/>
    </sheetView>
  </sheetViews>
  <sheetFormatPr defaultColWidth="8.85546875" defaultRowHeight="15" x14ac:dyDescent="0.25"/>
  <cols>
    <col min="1" max="1" width="31.28515625" style="31" customWidth="1"/>
    <col min="2" max="7" width="11.28515625" style="31" bestFit="1" customWidth="1"/>
    <col min="8" max="8" width="11.5703125" style="31" bestFit="1" customWidth="1"/>
    <col min="9" max="12" width="10.5703125" style="31" bestFit="1" customWidth="1"/>
    <col min="13" max="16384" width="8.85546875" style="31"/>
  </cols>
  <sheetData>
    <row r="1" spans="1:48" s="213" customFormat="1" ht="24.95" customHeight="1" x14ac:dyDescent="0.2">
      <c r="A1" s="212" t="s">
        <v>121</v>
      </c>
    </row>
    <row r="2" spans="1:48" x14ac:dyDescent="0.25">
      <c r="A2" s="42"/>
    </row>
    <row r="4" spans="1:48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8" x14ac:dyDescent="0.25">
      <c r="A5" s="30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AL5" s="42"/>
      <c r="AM5" s="43" t="s">
        <v>49</v>
      </c>
      <c r="AN5" s="43" t="s">
        <v>50</v>
      </c>
      <c r="AO5" s="43" t="s">
        <v>51</v>
      </c>
      <c r="AP5" s="43" t="s">
        <v>52</v>
      </c>
      <c r="AQ5" s="43" t="s">
        <v>53</v>
      </c>
      <c r="AR5" s="43" t="s">
        <v>54</v>
      </c>
      <c r="AS5" s="43" t="s">
        <v>62</v>
      </c>
      <c r="AT5" s="43" t="s">
        <v>67</v>
      </c>
      <c r="AU5" s="42" t="s">
        <v>81</v>
      </c>
      <c r="AV5" s="42" t="s">
        <v>116</v>
      </c>
    </row>
    <row r="6" spans="1:48" x14ac:dyDescent="0.25">
      <c r="A6" s="3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AL6" s="30" t="s">
        <v>6</v>
      </c>
      <c r="AM6" s="32">
        <v>-2.7264049636081609</v>
      </c>
      <c r="AN6" s="32">
        <v>-0.26985587243176212</v>
      </c>
      <c r="AO6" s="32">
        <v>-28.675973187380848</v>
      </c>
      <c r="AP6" s="32">
        <v>11.217451284704254</v>
      </c>
      <c r="AQ6" s="32">
        <v>4.7290487634700469</v>
      </c>
      <c r="AR6" s="32">
        <v>17.580872011251756</v>
      </c>
      <c r="AS6" s="32">
        <v>-22.078821455552756</v>
      </c>
      <c r="AT6" s="32">
        <v>13.961379978993293</v>
      </c>
      <c r="AU6" s="32">
        <v>10.669975186104224</v>
      </c>
      <c r="AV6" s="32">
        <v>2.4151185137732227</v>
      </c>
    </row>
    <row r="7" spans="1:48" x14ac:dyDescent="0.25">
      <c r="A7" s="30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AL7" s="30" t="s">
        <v>40</v>
      </c>
      <c r="AM7" s="32">
        <v>-2.9104857598696583</v>
      </c>
      <c r="AN7" s="32">
        <v>8.4876370552696301</v>
      </c>
      <c r="AO7" s="32">
        <v>-7.3736996119783953</v>
      </c>
      <c r="AP7" s="32">
        <v>-3.2705662950746728E-2</v>
      </c>
      <c r="AQ7" s="32">
        <v>0.31950660940142939</v>
      </c>
      <c r="AR7" s="32">
        <v>-9.868302363341158</v>
      </c>
      <c r="AS7" s="32">
        <v>-5.9855576769107586</v>
      </c>
      <c r="AT7" s="32">
        <v>-6.1635590930306847</v>
      </c>
      <c r="AU7" s="32">
        <v>2.6537165994729293</v>
      </c>
      <c r="AV7" s="32">
        <v>7.9338632209801574</v>
      </c>
    </row>
    <row r="8" spans="1:48" x14ac:dyDescent="0.25">
      <c r="A8" s="30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AL8" s="30" t="s">
        <v>7</v>
      </c>
      <c r="AM8" s="32">
        <v>19.99247271358675</v>
      </c>
      <c r="AN8" s="32">
        <v>7.5277586098735583E-2</v>
      </c>
      <c r="AO8" s="32">
        <v>-13.509998119475966</v>
      </c>
      <c r="AP8" s="32">
        <v>-4.9682013371745342</v>
      </c>
      <c r="AQ8" s="32">
        <v>-1.9704856145970382</v>
      </c>
      <c r="AR8" s="32">
        <v>-2.8191887660335908</v>
      </c>
      <c r="AS8" s="32">
        <v>-4.3079293919865478</v>
      </c>
      <c r="AT8" s="32">
        <v>-5.9941229987346674</v>
      </c>
      <c r="AU8" s="32">
        <v>-6.5743367261805474</v>
      </c>
      <c r="AV8" s="32">
        <v>10.405429540989459</v>
      </c>
    </row>
    <row r="9" spans="1:48" x14ac:dyDescent="0.25">
      <c r="A9" s="30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AL9" s="30" t="s">
        <v>8</v>
      </c>
      <c r="AM9" s="32">
        <v>0.30642078038907528</v>
      </c>
      <c r="AN9" s="32">
        <v>-10.408901095821307</v>
      </c>
      <c r="AO9" s="32">
        <v>5.2032825517982104</v>
      </c>
      <c r="AP9" s="32">
        <v>4.5692876470646553</v>
      </c>
      <c r="AQ9" s="32">
        <v>-2.5364688486365026</v>
      </c>
      <c r="AR9" s="32">
        <v>3.082907853148555</v>
      </c>
      <c r="AS9" s="32">
        <v>-1.2099627340912349</v>
      </c>
      <c r="AT9" s="32">
        <v>9.8173570490629061</v>
      </c>
      <c r="AU9" s="32">
        <v>4.4550731569450193</v>
      </c>
      <c r="AV9" s="32">
        <v>-7.9327813646032297</v>
      </c>
    </row>
    <row r="10" spans="1:48" x14ac:dyDescent="0.25">
      <c r="A10" s="30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AL10" s="30" t="s">
        <v>41</v>
      </c>
      <c r="AM10" s="32">
        <v>-1.6316807380312923</v>
      </c>
      <c r="AN10" s="32">
        <v>1.7186755263969502</v>
      </c>
      <c r="AO10" s="32">
        <v>2.2668308985666954</v>
      </c>
      <c r="AP10" s="32">
        <v>1.6571533012094193</v>
      </c>
      <c r="AQ10" s="32">
        <v>2.0909696491658423</v>
      </c>
      <c r="AR10" s="32">
        <v>6.1744586260711571</v>
      </c>
      <c r="AS10" s="32">
        <v>1.7344279086121333</v>
      </c>
      <c r="AT10" s="32">
        <v>1.3068001241208265</v>
      </c>
      <c r="AU10" s="32">
        <v>2.0277315897753851</v>
      </c>
      <c r="AV10" s="32">
        <v>0.70037326587653581</v>
      </c>
    </row>
    <row r="11" spans="1:48" x14ac:dyDescent="0.25">
      <c r="B11" s="34"/>
      <c r="C11" s="34"/>
      <c r="D11" s="34"/>
      <c r="E11" s="34"/>
      <c r="F11" s="34"/>
      <c r="G11" s="34"/>
      <c r="H11" s="34"/>
    </row>
    <row r="12" spans="1:48" x14ac:dyDescent="0.25">
      <c r="N12" s="275"/>
      <c r="O12" s="275"/>
    </row>
    <row r="13" spans="1:48" x14ac:dyDescent="0.25">
      <c r="N13" s="35"/>
      <c r="O13" s="32"/>
    </row>
    <row r="14" spans="1:48" x14ac:dyDescent="0.25">
      <c r="N14" s="35"/>
      <c r="O14" s="32"/>
    </row>
    <row r="15" spans="1:48" x14ac:dyDescent="0.25">
      <c r="N15" s="35"/>
      <c r="O15" s="32"/>
    </row>
    <row r="16" spans="1:48" x14ac:dyDescent="0.25">
      <c r="N16" s="35"/>
      <c r="O16" s="32"/>
    </row>
    <row r="17" spans="1:15" x14ac:dyDescent="0.25">
      <c r="N17" s="35"/>
      <c r="O17" s="32"/>
    </row>
    <row r="18" spans="1:15" x14ac:dyDescent="0.25">
      <c r="A18" s="30"/>
      <c r="N18" s="35"/>
      <c r="O18" s="32"/>
    </row>
    <row r="24" spans="1:15" x14ac:dyDescent="0.25">
      <c r="A24" s="106" t="s">
        <v>125</v>
      </c>
    </row>
  </sheetData>
  <mergeCells count="1">
    <mergeCell ref="N12:O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5" sqref="H15"/>
    </sheetView>
  </sheetViews>
  <sheetFormatPr defaultColWidth="8.85546875" defaultRowHeight="15" x14ac:dyDescent="0.25"/>
  <cols>
    <col min="1" max="1" width="61.28515625" style="1" customWidth="1"/>
    <col min="2" max="2" width="10" style="1" bestFit="1" customWidth="1"/>
    <col min="3" max="3" width="9.28515625" style="1" customWidth="1"/>
    <col min="4" max="5" width="10" style="1" bestFit="1" customWidth="1"/>
    <col min="6" max="7" width="9" style="1" bestFit="1" customWidth="1"/>
    <col min="8" max="8" width="9.85546875" style="1" customWidth="1"/>
    <col min="9" max="16384" width="8.85546875" style="1"/>
  </cols>
  <sheetData>
    <row r="1" spans="1:5" s="188" customFormat="1" ht="24.95" customHeight="1" x14ac:dyDescent="0.2">
      <c r="A1" s="187" t="s">
        <v>145</v>
      </c>
    </row>
    <row r="2" spans="1:5" ht="39.950000000000003" customHeight="1" x14ac:dyDescent="0.25">
      <c r="A2" s="268" t="s">
        <v>0</v>
      </c>
      <c r="B2" s="276">
        <v>2018</v>
      </c>
      <c r="C2" s="276"/>
      <c r="D2" s="270" t="s">
        <v>56</v>
      </c>
      <c r="E2" s="271"/>
    </row>
    <row r="3" spans="1:5" ht="39.950000000000003" customHeight="1" x14ac:dyDescent="0.25">
      <c r="A3" s="269"/>
      <c r="B3" s="214" t="s">
        <v>1</v>
      </c>
      <c r="C3" s="214" t="s">
        <v>2</v>
      </c>
      <c r="D3" s="139">
        <v>2008</v>
      </c>
      <c r="E3" s="140">
        <v>2018</v>
      </c>
    </row>
    <row r="4" spans="1:5" s="188" customFormat="1" ht="24.95" customHeight="1" x14ac:dyDescent="0.2">
      <c r="A4" s="215" t="s">
        <v>30</v>
      </c>
      <c r="B4" s="216">
        <v>1.1665825420987159</v>
      </c>
      <c r="C4" s="216">
        <v>0.50805274367626296</v>
      </c>
      <c r="D4" s="217">
        <v>34.059181481923403</v>
      </c>
      <c r="E4" s="217">
        <v>26.559079251892165</v>
      </c>
    </row>
    <row r="5" spans="1:5" s="188" customFormat="1" ht="24.95" customHeight="1" x14ac:dyDescent="0.2">
      <c r="A5" s="215" t="s">
        <v>31</v>
      </c>
      <c r="B5" s="216">
        <v>9.5783769390050502</v>
      </c>
      <c r="C5" s="216">
        <v>3.6575968602675473</v>
      </c>
      <c r="D5" s="217">
        <v>26.634305305679078</v>
      </c>
      <c r="E5" s="217">
        <v>24.075357570411445</v>
      </c>
    </row>
    <row r="6" spans="1:5" s="188" customFormat="1" ht="24.95" customHeight="1" x14ac:dyDescent="0.2">
      <c r="A6" s="215" t="s">
        <v>7</v>
      </c>
      <c r="B6" s="216">
        <v>8.4735961464323903</v>
      </c>
      <c r="C6" s="216">
        <v>0.89046832747026583</v>
      </c>
      <c r="D6" s="217">
        <v>5.9352653368460668</v>
      </c>
      <c r="E6" s="217">
        <v>8.0259695440231216</v>
      </c>
    </row>
    <row r="7" spans="1:5" s="188" customFormat="1" ht="24.95" customHeight="1" x14ac:dyDescent="0.2">
      <c r="A7" s="215" t="s">
        <v>8</v>
      </c>
      <c r="B7" s="216">
        <v>12.73900982071531</v>
      </c>
      <c r="C7" s="216">
        <v>11.123435518223371</v>
      </c>
      <c r="D7" s="217">
        <v>39.127684695828179</v>
      </c>
      <c r="E7" s="217">
        <v>42.031613119082714</v>
      </c>
    </row>
    <row r="8" spans="1:5" s="188" customFormat="1" ht="24.95" customHeight="1" x14ac:dyDescent="0.2">
      <c r="A8" s="215" t="s">
        <v>32</v>
      </c>
      <c r="B8" s="216">
        <v>7.5096080854970575</v>
      </c>
      <c r="C8" s="216">
        <v>6.502022160001915</v>
      </c>
      <c r="D8" s="217">
        <v>47.2320980774589</v>
      </c>
      <c r="E8" s="217">
        <v>41.826060853300902</v>
      </c>
    </row>
    <row r="9" spans="1:5" s="188" customFormat="1" ht="24.95" customHeight="1" x14ac:dyDescent="0.2">
      <c r="A9" s="215" t="s">
        <v>33</v>
      </c>
      <c r="B9" s="216">
        <v>9.233896769219152</v>
      </c>
      <c r="C9" s="216">
        <v>3.4266637949601551</v>
      </c>
      <c r="D9" s="217">
        <v>23.688890744374401</v>
      </c>
      <c r="E9" s="217">
        <v>23.556411015694405</v>
      </c>
    </row>
    <row r="10" spans="1:5" s="188" customFormat="1" ht="24.95" customHeight="1" x14ac:dyDescent="0.2">
      <c r="A10" s="215" t="s">
        <v>34</v>
      </c>
      <c r="B10" s="216">
        <v>8.3011076622246236</v>
      </c>
      <c r="C10" s="216">
        <v>3.8257113456338097</v>
      </c>
      <c r="D10" s="217">
        <v>31.014737812962355</v>
      </c>
      <c r="E10" s="217">
        <v>27.677698041014899</v>
      </c>
    </row>
    <row r="11" spans="1:5" s="188" customFormat="1" ht="24.95" customHeight="1" x14ac:dyDescent="0.2">
      <c r="A11" s="215" t="s">
        <v>35</v>
      </c>
      <c r="B11" s="216">
        <v>3.6561398349038794</v>
      </c>
      <c r="C11" s="216">
        <v>3.347213248139373</v>
      </c>
      <c r="D11" s="217">
        <v>30.501564975462731</v>
      </c>
      <c r="E11" s="217">
        <v>43.189081533402295</v>
      </c>
    </row>
    <row r="12" spans="1:5" s="188" customFormat="1" ht="24.95" customHeight="1" x14ac:dyDescent="0.2">
      <c r="A12" s="215" t="s">
        <v>36</v>
      </c>
      <c r="B12" s="216">
        <v>13.823918668102747</v>
      </c>
      <c r="C12" s="216">
        <v>16.659846363701629</v>
      </c>
      <c r="D12" s="217">
        <v>47.392969886141948</v>
      </c>
      <c r="E12" s="217">
        <v>50.018501022046756</v>
      </c>
    </row>
    <row r="13" spans="1:5" s="188" customFormat="1" ht="24.95" customHeight="1" x14ac:dyDescent="0.2">
      <c r="A13" s="215" t="s">
        <v>9</v>
      </c>
      <c r="B13" s="216">
        <v>10.125153510776556</v>
      </c>
      <c r="C13" s="216">
        <v>7.5131021609591491</v>
      </c>
      <c r="D13" s="217">
        <v>39.264731900459388</v>
      </c>
      <c r="E13" s="217">
        <v>38.125250464497796</v>
      </c>
    </row>
    <row r="14" spans="1:5" s="188" customFormat="1" ht="24.95" customHeight="1" x14ac:dyDescent="0.2">
      <c r="A14" s="215" t="s">
        <v>55</v>
      </c>
      <c r="B14" s="216">
        <v>8.3873519043285079</v>
      </c>
      <c r="C14" s="216">
        <v>23.762055184626799</v>
      </c>
      <c r="D14" s="217">
        <v>69.520985164107302</v>
      </c>
      <c r="E14" s="217">
        <v>70.172047646138026</v>
      </c>
    </row>
    <row r="15" spans="1:5" s="188" customFormat="1" ht="24.95" customHeight="1" x14ac:dyDescent="0.2">
      <c r="A15" s="215" t="s">
        <v>38</v>
      </c>
      <c r="B15" s="216">
        <v>7.0053574764219375</v>
      </c>
      <c r="C15" s="216">
        <v>18.78371263790174</v>
      </c>
      <c r="D15" s="217">
        <v>69.427701165674932</v>
      </c>
      <c r="E15" s="217">
        <v>69.007156421437614</v>
      </c>
    </row>
    <row r="16" spans="1:5" s="188" customFormat="1" ht="24.95" customHeight="1" x14ac:dyDescent="0.2">
      <c r="A16" s="199" t="s">
        <v>3</v>
      </c>
      <c r="B16" s="218">
        <v>100</v>
      </c>
      <c r="C16" s="218">
        <v>100</v>
      </c>
      <c r="D16" s="219">
        <v>42.978263976959269</v>
      </c>
      <c r="E16" s="219">
        <v>45.366828376985346</v>
      </c>
    </row>
    <row r="17" spans="1:3" x14ac:dyDescent="0.25">
      <c r="A17" s="106" t="s">
        <v>125</v>
      </c>
      <c r="B17" s="33"/>
      <c r="C17" s="33"/>
    </row>
  </sheetData>
  <mergeCells count="3">
    <mergeCell ref="A2:A3"/>
    <mergeCell ref="D2:E2"/>
    <mergeCell ref="B2:C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13" sqref="I13"/>
    </sheetView>
  </sheetViews>
  <sheetFormatPr defaultColWidth="8.85546875" defaultRowHeight="15" x14ac:dyDescent="0.25"/>
  <cols>
    <col min="1" max="1" width="62.140625" style="1" customWidth="1"/>
    <col min="2" max="4" width="12.7109375" style="1" customWidth="1"/>
    <col min="5" max="5" width="12.7109375" style="2" customWidth="1"/>
    <col min="6" max="11" width="8.85546875" style="1"/>
    <col min="12" max="12" width="9.42578125" style="1" customWidth="1"/>
    <col min="13" max="16384" width="8.85546875" style="1"/>
  </cols>
  <sheetData>
    <row r="1" spans="1:5" x14ac:dyDescent="0.25">
      <c r="A1" s="29" t="s">
        <v>146</v>
      </c>
    </row>
    <row r="2" spans="1:5" ht="19.5" customHeight="1" x14ac:dyDescent="0.25">
      <c r="A2" s="268" t="s">
        <v>0</v>
      </c>
      <c r="B2" s="277" t="s">
        <v>1</v>
      </c>
      <c r="C2" s="277"/>
      <c r="D2" s="277" t="s">
        <v>2</v>
      </c>
      <c r="E2" s="278"/>
    </row>
    <row r="3" spans="1:5" ht="35.25" customHeight="1" x14ac:dyDescent="0.25">
      <c r="A3" s="269"/>
      <c r="B3" s="139" t="s">
        <v>47</v>
      </c>
      <c r="C3" s="139" t="s">
        <v>48</v>
      </c>
      <c r="D3" s="139" t="s">
        <v>47</v>
      </c>
      <c r="E3" s="140" t="s">
        <v>48</v>
      </c>
    </row>
    <row r="4" spans="1:5" s="188" customFormat="1" ht="24.95" customHeight="1" x14ac:dyDescent="0.2">
      <c r="A4" s="220" t="s">
        <v>30</v>
      </c>
      <c r="B4" s="221">
        <v>688</v>
      </c>
      <c r="C4" s="222">
        <v>6.2245544196145772</v>
      </c>
      <c r="D4" s="221">
        <v>-1463</v>
      </c>
      <c r="E4" s="223">
        <v>-25.626204238921005</v>
      </c>
    </row>
    <row r="5" spans="1:5" s="188" customFormat="1" ht="24.95" customHeight="1" x14ac:dyDescent="0.2">
      <c r="A5" s="220" t="s">
        <v>31</v>
      </c>
      <c r="B5" s="221">
        <v>-11664</v>
      </c>
      <c r="C5" s="222">
        <v>-10.793503909683992</v>
      </c>
      <c r="D5" s="221">
        <v>-8663</v>
      </c>
      <c r="E5" s="223">
        <v>-22.08202696846881</v>
      </c>
    </row>
    <row r="6" spans="1:5" s="188" customFormat="1" ht="24.95" customHeight="1" x14ac:dyDescent="0.2">
      <c r="A6" s="220" t="s">
        <v>7</v>
      </c>
      <c r="B6" s="221">
        <v>-14690</v>
      </c>
      <c r="C6" s="222">
        <v>-14.694114352018559</v>
      </c>
      <c r="D6" s="221">
        <v>1134</v>
      </c>
      <c r="E6" s="223">
        <v>17.977171845275834</v>
      </c>
    </row>
    <row r="7" spans="1:5" s="188" customFormat="1" ht="24.95" customHeight="1" x14ac:dyDescent="0.2">
      <c r="A7" s="220" t="s">
        <v>8</v>
      </c>
      <c r="B7" s="221">
        <v>-1710</v>
      </c>
      <c r="C7" s="222">
        <v>-1.3161844505507219</v>
      </c>
      <c r="D7" s="221">
        <v>9452</v>
      </c>
      <c r="E7" s="223">
        <v>11.318269449533602</v>
      </c>
    </row>
    <row r="8" spans="1:5" s="188" customFormat="1" ht="24.95" customHeight="1" x14ac:dyDescent="0.2">
      <c r="A8" s="220" t="s">
        <v>32</v>
      </c>
      <c r="B8" s="221">
        <v>28233</v>
      </c>
      <c r="C8" s="222">
        <v>59.629965995733613</v>
      </c>
      <c r="D8" s="221">
        <v>11961</v>
      </c>
      <c r="E8" s="223">
        <v>28.223884471082386</v>
      </c>
    </row>
    <row r="9" spans="1:5" s="188" customFormat="1" ht="24.95" customHeight="1" x14ac:dyDescent="0.2">
      <c r="A9" s="220" t="s">
        <v>33</v>
      </c>
      <c r="B9" s="221">
        <v>1540</v>
      </c>
      <c r="C9" s="222">
        <v>1.6850121452174136</v>
      </c>
      <c r="D9" s="221">
        <v>267</v>
      </c>
      <c r="E9" s="223">
        <v>0.94110182933277997</v>
      </c>
    </row>
    <row r="10" spans="1:5" s="188" customFormat="1" ht="24.95" customHeight="1" x14ac:dyDescent="0.2">
      <c r="A10" s="220" t="s">
        <v>34</v>
      </c>
      <c r="B10" s="221">
        <v>11743</v>
      </c>
      <c r="C10" s="222">
        <v>16.354469868946978</v>
      </c>
      <c r="D10" s="221">
        <v>-309</v>
      </c>
      <c r="E10" s="223">
        <v>-0.95718976519421517</v>
      </c>
    </row>
    <row r="11" spans="1:5" s="188" customFormat="1" ht="24.95" customHeight="1" x14ac:dyDescent="0.2">
      <c r="A11" s="220" t="s">
        <v>35</v>
      </c>
      <c r="B11" s="221">
        <v>826</v>
      </c>
      <c r="C11" s="222">
        <v>2.29629423702427</v>
      </c>
      <c r="D11" s="221">
        <v>12187</v>
      </c>
      <c r="E11" s="223">
        <v>77.196427440298976</v>
      </c>
    </row>
    <row r="12" spans="1:5" s="188" customFormat="1" ht="24.95" customHeight="1" x14ac:dyDescent="0.2">
      <c r="A12" s="220" t="s">
        <v>36</v>
      </c>
      <c r="B12" s="221">
        <v>20478</v>
      </c>
      <c r="C12" s="222">
        <v>17.258874692377702</v>
      </c>
      <c r="D12" s="221">
        <v>32341</v>
      </c>
      <c r="E12" s="223">
        <v>30.255772181267076</v>
      </c>
    </row>
    <row r="13" spans="1:5" s="188" customFormat="1" ht="24.95" customHeight="1" x14ac:dyDescent="0.2">
      <c r="A13" s="220" t="s">
        <v>9</v>
      </c>
      <c r="B13" s="221">
        <v>2351</v>
      </c>
      <c r="C13" s="222">
        <v>2.3615561560174143</v>
      </c>
      <c r="D13" s="221">
        <v>-1570</v>
      </c>
      <c r="E13" s="223">
        <v>-2.4394033561218151</v>
      </c>
    </row>
    <row r="14" spans="1:5" s="188" customFormat="1" ht="24.95" customHeight="1" x14ac:dyDescent="0.2">
      <c r="A14" s="220" t="s">
        <v>55</v>
      </c>
      <c r="B14" s="221">
        <v>8258</v>
      </c>
      <c r="C14" s="222">
        <v>10.843531698093372</v>
      </c>
      <c r="D14" s="221">
        <v>24879</v>
      </c>
      <c r="E14" s="223">
        <v>14.32214610557827</v>
      </c>
    </row>
    <row r="15" spans="1:5" s="188" customFormat="1" ht="24.95" customHeight="1" x14ac:dyDescent="0.2">
      <c r="A15" s="220" t="s">
        <v>38</v>
      </c>
      <c r="B15" s="221">
        <v>22929</v>
      </c>
      <c r="C15" s="222">
        <v>48.194467798890201</v>
      </c>
      <c r="D15" s="221">
        <v>48941</v>
      </c>
      <c r="E15" s="223">
        <v>45.298124803317222</v>
      </c>
    </row>
    <row r="16" spans="1:5" s="188" customFormat="1" ht="24.95" customHeight="1" x14ac:dyDescent="0.2">
      <c r="A16" s="224" t="s">
        <v>3</v>
      </c>
      <c r="B16" s="225">
        <v>68981</v>
      </c>
      <c r="C16" s="226">
        <v>7.3582637394755892</v>
      </c>
      <c r="D16" s="225">
        <v>129158</v>
      </c>
      <c r="E16" s="227">
        <v>18.279265534644253</v>
      </c>
    </row>
    <row r="17" spans="1:1" x14ac:dyDescent="0.25">
      <c r="A17" s="106" t="s">
        <v>125</v>
      </c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9"/>
  <sheetViews>
    <sheetView workbookViewId="0">
      <selection activeCell="M25" sqref="M25"/>
    </sheetView>
  </sheetViews>
  <sheetFormatPr defaultRowHeight="15" x14ac:dyDescent="0.25"/>
  <cols>
    <col min="1" max="2" width="10.28515625" style="2" bestFit="1" customWidth="1"/>
    <col min="3" max="3" width="10.5703125" style="2" bestFit="1" customWidth="1"/>
    <col min="4" max="4" width="11" style="2" customWidth="1"/>
    <col min="5" max="5" width="9.140625" style="2"/>
    <col min="6" max="6" width="10.42578125" style="2" customWidth="1"/>
    <col min="7" max="37" width="9.140625" style="2"/>
    <col min="38" max="38" width="28.85546875" style="2" customWidth="1"/>
    <col min="39" max="16384" width="9.140625" style="2"/>
  </cols>
  <sheetData>
    <row r="1" spans="1:40" s="138" customFormat="1" ht="24.95" customHeight="1" x14ac:dyDescent="0.2">
      <c r="A1" s="137" t="s">
        <v>147</v>
      </c>
    </row>
    <row r="5" spans="1:40" ht="30" x14ac:dyDescent="0.25">
      <c r="AL5" s="93"/>
      <c r="AM5" s="93" t="s">
        <v>1</v>
      </c>
      <c r="AN5" s="93" t="s">
        <v>2</v>
      </c>
    </row>
    <row r="6" spans="1:40" x14ac:dyDescent="0.25">
      <c r="AL6" s="83" t="s">
        <v>8</v>
      </c>
      <c r="AM6" s="36">
        <v>-11.276962361684909</v>
      </c>
      <c r="AN6" s="36">
        <v>-2.8843341272825995</v>
      </c>
    </row>
    <row r="7" spans="1:40" x14ac:dyDescent="0.25">
      <c r="AL7" s="83" t="s">
        <v>9</v>
      </c>
      <c r="AM7" s="36">
        <v>-7.7391083909752751</v>
      </c>
      <c r="AN7" s="36">
        <v>-3.3985138232895906</v>
      </c>
    </row>
    <row r="8" spans="1:40" ht="30" x14ac:dyDescent="0.25">
      <c r="AL8" s="83" t="s">
        <v>117</v>
      </c>
      <c r="AM8" s="36">
        <v>-7.0011497018796263</v>
      </c>
      <c r="AN8" s="36">
        <v>1.2228191725250923</v>
      </c>
    </row>
    <row r="9" spans="1:40" ht="30" x14ac:dyDescent="0.25">
      <c r="AL9" s="83" t="s">
        <v>30</v>
      </c>
      <c r="AM9" s="36">
        <v>-3.6833470057424051</v>
      </c>
      <c r="AN9" s="36">
        <v>24.115755627009648</v>
      </c>
    </row>
    <row r="10" spans="1:40" x14ac:dyDescent="0.25">
      <c r="AL10" s="83" t="s">
        <v>32</v>
      </c>
      <c r="AM10" s="36">
        <v>-1.5026129566158062</v>
      </c>
      <c r="AN10" s="36">
        <v>-6.6547565877623924</v>
      </c>
    </row>
    <row r="11" spans="1:40" ht="30" x14ac:dyDescent="0.25">
      <c r="AL11" s="83" t="s">
        <v>38</v>
      </c>
      <c r="AM11" s="36">
        <v>-0.43213625001766331</v>
      </c>
      <c r="AN11" s="36">
        <v>2.6321122929973768</v>
      </c>
    </row>
    <row r="12" spans="1:40" x14ac:dyDescent="0.25">
      <c r="AL12" s="83" t="s">
        <v>33</v>
      </c>
      <c r="AM12" s="36">
        <v>2.9876548682373283</v>
      </c>
      <c r="AN12" s="36">
        <v>33.697478991596626</v>
      </c>
    </row>
    <row r="13" spans="1:40" x14ac:dyDescent="0.25">
      <c r="AL13" s="83" t="s">
        <v>35</v>
      </c>
      <c r="AM13" s="36">
        <v>9.2612387909020839</v>
      </c>
      <c r="AN13" s="36">
        <v>-8.3360639622517851</v>
      </c>
    </row>
    <row r="14" spans="1:40" x14ac:dyDescent="0.25">
      <c r="AL14" s="83" t="s">
        <v>55</v>
      </c>
      <c r="AM14" s="36">
        <v>9.3984085430652442</v>
      </c>
      <c r="AN14" s="36">
        <v>0.10434414412598869</v>
      </c>
    </row>
    <row r="15" spans="1:40" x14ac:dyDescent="0.25">
      <c r="AL15" s="84" t="s">
        <v>31</v>
      </c>
      <c r="AM15" s="36">
        <v>10.268347364568072</v>
      </c>
      <c r="AN15" s="36">
        <v>1.1816887888517442</v>
      </c>
    </row>
    <row r="16" spans="1:40" ht="30" x14ac:dyDescent="0.25">
      <c r="AL16" s="83" t="s">
        <v>34</v>
      </c>
      <c r="AM16" s="36">
        <v>11.375361603988637</v>
      </c>
      <c r="AN16" s="36">
        <v>14.340378357114773</v>
      </c>
    </row>
    <row r="17" spans="1:40" x14ac:dyDescent="0.25">
      <c r="AL17" s="83" t="s">
        <v>7</v>
      </c>
      <c r="AM17" s="36">
        <v>11.450601150026145</v>
      </c>
      <c r="AN17" s="36">
        <v>-0.30810448760884412</v>
      </c>
    </row>
    <row r="18" spans="1:40" x14ac:dyDescent="0.25">
      <c r="A18" s="98"/>
      <c r="B18" s="98"/>
    </row>
    <row r="19" spans="1:40" x14ac:dyDescent="0.25">
      <c r="A19" s="106" t="s">
        <v>125</v>
      </c>
    </row>
    <row r="23" spans="1:40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4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40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40" x14ac:dyDescent="0.25">
      <c r="A26" s="120"/>
      <c r="B26" s="1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40" x14ac:dyDescent="0.25">
      <c r="A27" s="120"/>
      <c r="B27" s="1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40" x14ac:dyDescent="0.25">
      <c r="A28" s="120"/>
      <c r="B28" s="1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40" x14ac:dyDescent="0.25">
      <c r="A29" s="120"/>
      <c r="B29" s="1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40" x14ac:dyDescent="0.25">
      <c r="A30" s="120"/>
      <c r="B30" s="1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40" x14ac:dyDescent="0.25">
      <c r="A31" s="120"/>
      <c r="B31" s="1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40" x14ac:dyDescent="0.25">
      <c r="A32" s="120"/>
      <c r="B32" s="1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5">
      <c r="A33" s="120"/>
      <c r="B33" s="1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x14ac:dyDescent="0.25">
      <c r="A34" s="120"/>
      <c r="B34" s="1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25">
      <c r="A35" s="120"/>
      <c r="B35" s="1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x14ac:dyDescent="0.25">
      <c r="A36" s="120"/>
      <c r="B36" s="1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25">
      <c r="A37" s="120"/>
      <c r="B37" s="1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x14ac:dyDescent="0.25">
      <c r="A38" s="120"/>
      <c r="B38" s="1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x14ac:dyDescent="0.25">
      <c r="A40" s="274"/>
      <c r="B40" s="274"/>
      <c r="C40" s="274"/>
      <c r="D40" s="274"/>
      <c r="E40" s="274"/>
      <c r="F40" s="274"/>
      <c r="G40" s="19"/>
      <c r="H40" s="274"/>
      <c r="I40" s="274"/>
      <c r="J40" s="274"/>
      <c r="K40" s="274"/>
      <c r="L40" s="274"/>
      <c r="M40" s="274"/>
      <c r="N40" s="19"/>
      <c r="O40" s="19"/>
    </row>
    <row r="41" spans="1:1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x14ac:dyDescent="0.25">
      <c r="A42" s="96"/>
      <c r="B42" s="96"/>
      <c r="C42" s="99"/>
      <c r="D42" s="96"/>
      <c r="E42" s="96"/>
      <c r="F42" s="99"/>
      <c r="G42" s="19"/>
      <c r="H42" s="120"/>
      <c r="I42" s="120"/>
      <c r="J42" s="120"/>
      <c r="K42" s="119"/>
      <c r="L42" s="119"/>
      <c r="M42" s="119"/>
      <c r="N42" s="19"/>
      <c r="O42" s="19"/>
    </row>
    <row r="43" spans="1:15" x14ac:dyDescent="0.25">
      <c r="A43" s="96"/>
      <c r="B43" s="96"/>
      <c r="C43" s="99"/>
      <c r="D43" s="96"/>
      <c r="E43" s="96"/>
      <c r="F43" s="99"/>
      <c r="G43" s="19"/>
      <c r="H43" s="120"/>
      <c r="I43" s="120"/>
      <c r="J43" s="120"/>
      <c r="K43" s="119"/>
      <c r="L43" s="119"/>
      <c r="M43" s="119"/>
      <c r="N43" s="19"/>
      <c r="O43" s="19"/>
    </row>
    <row r="44" spans="1:15" x14ac:dyDescent="0.25">
      <c r="A44" s="96"/>
      <c r="B44" s="96"/>
      <c r="C44" s="99"/>
      <c r="D44" s="96"/>
      <c r="E44" s="96"/>
      <c r="F44" s="99"/>
      <c r="G44" s="19"/>
      <c r="H44" s="120"/>
      <c r="I44" s="120"/>
      <c r="J44" s="120"/>
      <c r="K44" s="119"/>
      <c r="L44" s="119"/>
      <c r="M44" s="119"/>
      <c r="N44" s="19"/>
      <c r="O44" s="19"/>
    </row>
    <row r="45" spans="1:15" x14ac:dyDescent="0.25">
      <c r="A45" s="96"/>
      <c r="B45" s="96"/>
      <c r="C45" s="99"/>
      <c r="D45" s="96"/>
      <c r="E45" s="96"/>
      <c r="F45" s="99"/>
      <c r="G45" s="19"/>
      <c r="H45" s="120"/>
      <c r="I45" s="120"/>
      <c r="J45" s="120"/>
      <c r="K45" s="119"/>
      <c r="L45" s="119"/>
      <c r="M45" s="119"/>
      <c r="N45" s="19"/>
      <c r="O45" s="19"/>
    </row>
    <row r="46" spans="1:15" x14ac:dyDescent="0.25">
      <c r="A46" s="96"/>
      <c r="B46" s="96"/>
      <c r="C46" s="99"/>
      <c r="D46" s="96"/>
      <c r="E46" s="96"/>
      <c r="F46" s="99"/>
      <c r="G46" s="19"/>
      <c r="H46" s="120"/>
      <c r="I46" s="120"/>
      <c r="J46" s="120"/>
      <c r="K46" s="119"/>
      <c r="L46" s="119"/>
      <c r="M46" s="119"/>
      <c r="N46" s="19"/>
      <c r="O46" s="19"/>
    </row>
    <row r="47" spans="1:15" x14ac:dyDescent="0.25">
      <c r="A47" s="96"/>
      <c r="B47" s="96"/>
      <c r="C47" s="99"/>
      <c r="D47" s="96"/>
      <c r="E47" s="96"/>
      <c r="F47" s="99"/>
      <c r="G47" s="19"/>
      <c r="H47" s="120"/>
      <c r="I47" s="120"/>
      <c r="J47" s="120"/>
      <c r="K47" s="119"/>
      <c r="L47" s="119"/>
      <c r="M47" s="119"/>
      <c r="N47" s="19"/>
      <c r="O47" s="19"/>
    </row>
    <row r="48" spans="1:15" x14ac:dyDescent="0.25">
      <c r="A48" s="96"/>
      <c r="B48" s="96"/>
      <c r="C48" s="99"/>
      <c r="D48" s="96"/>
      <c r="E48" s="96"/>
      <c r="F48" s="99"/>
      <c r="G48" s="19"/>
      <c r="H48" s="120"/>
      <c r="I48" s="120"/>
      <c r="J48" s="120"/>
      <c r="K48" s="119"/>
      <c r="L48" s="119"/>
      <c r="M48" s="119"/>
      <c r="N48" s="19"/>
      <c r="O48" s="19"/>
    </row>
    <row r="49" spans="1:15" x14ac:dyDescent="0.25">
      <c r="A49" s="96"/>
      <c r="B49" s="96"/>
      <c r="C49" s="99"/>
      <c r="D49" s="96"/>
      <c r="E49" s="96"/>
      <c r="F49" s="99"/>
      <c r="G49" s="19"/>
      <c r="H49" s="120"/>
      <c r="I49" s="120"/>
      <c r="J49" s="120"/>
      <c r="K49" s="119"/>
      <c r="L49" s="119"/>
      <c r="M49" s="119"/>
      <c r="N49" s="19"/>
      <c r="O49" s="19"/>
    </row>
    <row r="50" spans="1:15" x14ac:dyDescent="0.25">
      <c r="A50" s="96"/>
      <c r="B50" s="96"/>
      <c r="C50" s="99"/>
      <c r="D50" s="96"/>
      <c r="E50" s="96"/>
      <c r="F50" s="99"/>
      <c r="G50" s="19"/>
      <c r="H50" s="120"/>
      <c r="I50" s="120"/>
      <c r="J50" s="120"/>
      <c r="K50" s="119"/>
      <c r="L50" s="119"/>
      <c r="M50" s="119"/>
      <c r="N50" s="19"/>
      <c r="O50" s="19"/>
    </row>
    <row r="51" spans="1:15" x14ac:dyDescent="0.25">
      <c r="A51" s="96"/>
      <c r="B51" s="96"/>
      <c r="C51" s="99"/>
      <c r="D51" s="96"/>
      <c r="E51" s="96"/>
      <c r="F51" s="99"/>
      <c r="G51" s="19"/>
      <c r="H51" s="120"/>
      <c r="I51" s="120"/>
      <c r="J51" s="120"/>
      <c r="K51" s="119"/>
      <c r="L51" s="119"/>
      <c r="M51" s="119"/>
      <c r="N51" s="19"/>
      <c r="O51" s="19"/>
    </row>
    <row r="52" spans="1:15" x14ac:dyDescent="0.25">
      <c r="A52" s="96"/>
      <c r="B52" s="96"/>
      <c r="C52" s="99"/>
      <c r="D52" s="96"/>
      <c r="E52" s="96"/>
      <c r="F52" s="99"/>
      <c r="G52" s="19"/>
      <c r="H52" s="120"/>
      <c r="I52" s="120"/>
      <c r="J52" s="120"/>
      <c r="K52" s="119"/>
      <c r="L52" s="119"/>
      <c r="M52" s="119"/>
      <c r="N52" s="19"/>
      <c r="O52" s="19"/>
    </row>
    <row r="53" spans="1:15" x14ac:dyDescent="0.25">
      <c r="A53" s="96"/>
      <c r="B53" s="96"/>
      <c r="C53" s="99"/>
      <c r="D53" s="96"/>
      <c r="E53" s="96"/>
      <c r="F53" s="99"/>
      <c r="G53" s="19"/>
      <c r="H53" s="120"/>
      <c r="I53" s="120"/>
      <c r="J53" s="120"/>
      <c r="K53" s="119"/>
      <c r="L53" s="119"/>
      <c r="M53" s="119"/>
      <c r="N53" s="19"/>
      <c r="O53" s="19"/>
    </row>
    <row r="54" spans="1:15" x14ac:dyDescent="0.25">
      <c r="A54" s="96"/>
      <c r="B54" s="96"/>
      <c r="C54" s="99"/>
      <c r="D54" s="96"/>
      <c r="E54" s="96"/>
      <c r="F54" s="99"/>
      <c r="G54" s="19"/>
      <c r="H54" s="120"/>
      <c r="I54" s="120"/>
      <c r="J54" s="120"/>
      <c r="K54" s="119"/>
      <c r="L54" s="119"/>
      <c r="M54" s="119"/>
      <c r="N54" s="19"/>
      <c r="O54" s="19"/>
    </row>
    <row r="55" spans="1:15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</sheetData>
  <sortState ref="A26:C37">
    <sortCondition ref="A26:A37"/>
  </sortState>
  <mergeCells count="4">
    <mergeCell ref="A40:C40"/>
    <mergeCell ref="D40:F40"/>
    <mergeCell ref="H40:J40"/>
    <mergeCell ref="K40:M40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G18" sqref="G18"/>
    </sheetView>
  </sheetViews>
  <sheetFormatPr defaultRowHeight="15" x14ac:dyDescent="0.25"/>
  <cols>
    <col min="1" max="1" width="30.7109375" style="2" customWidth="1"/>
    <col min="2" max="2" width="15.42578125" style="2" customWidth="1"/>
    <col min="3" max="3" width="12.5703125" style="2" customWidth="1"/>
    <col min="4" max="16384" width="9.140625" style="2"/>
  </cols>
  <sheetData>
    <row r="1" spans="1:3" s="138" customFormat="1" ht="24.95" customHeight="1" x14ac:dyDescent="0.2">
      <c r="A1" s="137" t="s">
        <v>148</v>
      </c>
    </row>
    <row r="2" spans="1:3" ht="58.5" customHeight="1" x14ac:dyDescent="0.25">
      <c r="A2" s="228" t="s">
        <v>21</v>
      </c>
      <c r="B2" s="229" t="s">
        <v>66</v>
      </c>
      <c r="C2" s="230" t="s">
        <v>11</v>
      </c>
    </row>
    <row r="3" spans="1:3" s="138" customFormat="1" ht="24.95" customHeight="1" x14ac:dyDescent="0.2">
      <c r="A3" s="237" t="s">
        <v>100</v>
      </c>
      <c r="B3" s="223">
        <v>2.8433657242521506</v>
      </c>
      <c r="C3" s="223">
        <v>2.7023707870303744</v>
      </c>
    </row>
    <row r="4" spans="1:3" s="138" customFormat="1" ht="24.95" customHeight="1" x14ac:dyDescent="0.2">
      <c r="A4" s="237" t="s">
        <v>23</v>
      </c>
      <c r="B4" s="223">
        <v>21.285724599564755</v>
      </c>
      <c r="C4" s="223">
        <v>14.647066422588306</v>
      </c>
    </row>
    <row r="5" spans="1:3" s="138" customFormat="1" ht="24.95" customHeight="1" x14ac:dyDescent="0.2">
      <c r="A5" s="237" t="s">
        <v>101</v>
      </c>
      <c r="B5" s="223">
        <v>31.459252419547894</v>
      </c>
      <c r="C5" s="223">
        <v>29.126473635587136</v>
      </c>
    </row>
    <row r="6" spans="1:3" s="138" customFormat="1" ht="24.95" customHeight="1" x14ac:dyDescent="0.2">
      <c r="A6" s="237" t="s">
        <v>26</v>
      </c>
      <c r="B6" s="223">
        <v>19.417723429214146</v>
      </c>
      <c r="C6" s="223">
        <v>19.149118096274947</v>
      </c>
    </row>
    <row r="7" spans="1:3" s="138" customFormat="1" ht="24.95" customHeight="1" x14ac:dyDescent="0.2">
      <c r="A7" s="237" t="s">
        <v>102</v>
      </c>
      <c r="B7" s="223">
        <v>11.482138310906137</v>
      </c>
      <c r="C7" s="223">
        <v>22.474682154158511</v>
      </c>
    </row>
    <row r="8" spans="1:3" s="138" customFormat="1" ht="24.95" customHeight="1" x14ac:dyDescent="0.2">
      <c r="A8" s="237" t="s">
        <v>103</v>
      </c>
      <c r="B8" s="223">
        <v>11.743024444368448</v>
      </c>
      <c r="C8" s="223">
        <v>10.87815872436334</v>
      </c>
    </row>
    <row r="9" spans="1:3" s="138" customFormat="1" ht="24.95" customHeight="1" x14ac:dyDescent="0.2">
      <c r="A9" s="237" t="s">
        <v>104</v>
      </c>
      <c r="B9" s="223">
        <v>1.7687710721464696</v>
      </c>
      <c r="C9" s="223">
        <v>1.0221258724281497</v>
      </c>
    </row>
    <row r="10" spans="1:3" s="137" customFormat="1" ht="24.95" customHeight="1" x14ac:dyDescent="0.2">
      <c r="A10" s="238" t="s">
        <v>3</v>
      </c>
      <c r="B10" s="227">
        <v>100</v>
      </c>
      <c r="C10" s="227">
        <v>100</v>
      </c>
    </row>
    <row r="11" spans="1:3" x14ac:dyDescent="0.25">
      <c r="A11" s="106" t="s">
        <v>125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workbookViewId="0">
      <selection activeCell="O15" sqref="O15"/>
    </sheetView>
  </sheetViews>
  <sheetFormatPr defaultRowHeight="15" x14ac:dyDescent="0.25"/>
  <cols>
    <col min="1" max="1" width="30.7109375" style="2" customWidth="1"/>
    <col min="2" max="2" width="11.5703125" style="2" bestFit="1" customWidth="1"/>
    <col min="3" max="3" width="10" style="2" bestFit="1" customWidth="1"/>
    <col min="4" max="6" width="9.140625" style="2"/>
    <col min="7" max="8" width="11" style="2" bestFit="1" customWidth="1"/>
    <col min="9" max="9" width="10.5703125" style="2" bestFit="1" customWidth="1"/>
    <col min="10" max="40" width="9.140625" style="2"/>
    <col min="41" max="41" width="36.28515625" style="2" customWidth="1"/>
    <col min="42" max="16384" width="9.140625" style="2"/>
  </cols>
  <sheetData>
    <row r="1" spans="1:43" s="213" customFormat="1" ht="24.95" customHeight="1" x14ac:dyDescent="0.2">
      <c r="A1" s="211" t="s">
        <v>122</v>
      </c>
    </row>
    <row r="2" spans="1:43" s="31" customFormat="1" x14ac:dyDescent="0.25">
      <c r="A2" s="30"/>
    </row>
    <row r="3" spans="1:43" s="31" customFormat="1" x14ac:dyDescent="0.25">
      <c r="A3" s="30"/>
    </row>
    <row r="4" spans="1:43" s="31" customFormat="1" x14ac:dyDescent="0.25"/>
    <row r="5" spans="1:43" s="31" customFormat="1" ht="60" x14ac:dyDescent="0.25">
      <c r="F5" s="12"/>
      <c r="AO5" s="105"/>
      <c r="AP5" s="105" t="s">
        <v>66</v>
      </c>
      <c r="AQ5" s="105" t="s">
        <v>11</v>
      </c>
    </row>
    <row r="6" spans="1:43" s="31" customFormat="1" x14ac:dyDescent="0.25">
      <c r="AO6" s="103" t="s">
        <v>100</v>
      </c>
      <c r="AP6" s="90">
        <v>-32.180127922935498</v>
      </c>
      <c r="AQ6" s="90">
        <v>-44.817097574641792</v>
      </c>
    </row>
    <row r="7" spans="1:43" s="31" customFormat="1" x14ac:dyDescent="0.25">
      <c r="AO7" s="103" t="s">
        <v>23</v>
      </c>
      <c r="AP7" s="90">
        <v>43.251902429044776</v>
      </c>
      <c r="AQ7" s="90">
        <v>34.41205013113867</v>
      </c>
    </row>
    <row r="8" spans="1:43" s="31" customFormat="1" x14ac:dyDescent="0.25">
      <c r="AO8" s="103" t="s">
        <v>105</v>
      </c>
      <c r="AP8" s="90">
        <v>-19.073750747498124</v>
      </c>
      <c r="AQ8" s="90">
        <v>-24.474274211279152</v>
      </c>
    </row>
    <row r="9" spans="1:43" s="31" customFormat="1" x14ac:dyDescent="0.25">
      <c r="AO9" s="103" t="s">
        <v>25</v>
      </c>
      <c r="AP9" s="90">
        <v>17.950712854725452</v>
      </c>
      <c r="AQ9" s="90">
        <v>26.574164381416537</v>
      </c>
    </row>
    <row r="10" spans="1:43" s="31" customFormat="1" x14ac:dyDescent="0.25">
      <c r="AO10" s="103" t="s">
        <v>26</v>
      </c>
      <c r="AP10" s="90">
        <v>43.925677361208329</v>
      </c>
      <c r="AQ10" s="90">
        <v>34.512992101920389</v>
      </c>
    </row>
    <row r="11" spans="1:43" s="31" customFormat="1" x14ac:dyDescent="0.25">
      <c r="AO11" s="103" t="s">
        <v>27</v>
      </c>
      <c r="AP11" s="90">
        <v>-15.14520509376301</v>
      </c>
      <c r="AQ11" s="90">
        <v>-20.447636855150719</v>
      </c>
    </row>
    <row r="12" spans="1:43" s="31" customFormat="1" x14ac:dyDescent="0.25">
      <c r="D12" s="91"/>
      <c r="E12" s="91"/>
      <c r="AO12" s="103" t="s">
        <v>106</v>
      </c>
      <c r="AP12" s="90">
        <v>-11.083331116844434</v>
      </c>
      <c r="AQ12" s="90">
        <v>-7.3618150851854693</v>
      </c>
    </row>
    <row r="13" spans="1:43" s="31" customFormat="1" x14ac:dyDescent="0.25">
      <c r="AO13" s="103" t="s">
        <v>103</v>
      </c>
      <c r="AP13" s="90">
        <v>47.485972579204628</v>
      </c>
      <c r="AQ13" s="90">
        <v>21.076144390464677</v>
      </c>
    </row>
    <row r="14" spans="1:43" s="31" customFormat="1" x14ac:dyDescent="0.25">
      <c r="AO14" s="103" t="s">
        <v>104</v>
      </c>
      <c r="AP14" s="90">
        <v>8.0765531195064568</v>
      </c>
      <c r="AQ14" s="90">
        <v>-2.1509100955868377</v>
      </c>
    </row>
    <row r="15" spans="1:43" s="31" customFormat="1" x14ac:dyDescent="0.25">
      <c r="AO15" s="104" t="s">
        <v>3</v>
      </c>
      <c r="AP15" s="90">
        <v>12.051859894345966</v>
      </c>
      <c r="AQ15" s="90">
        <v>0.53962374235329946</v>
      </c>
    </row>
    <row r="16" spans="1:43" s="31" customFormat="1" x14ac:dyDescent="0.25">
      <c r="A16" s="19"/>
      <c r="B16" s="102"/>
      <c r="C16" s="102"/>
    </row>
    <row r="17" spans="1:3" s="31" customFormat="1" x14ac:dyDescent="0.25">
      <c r="A17" s="102"/>
      <c r="B17" s="102"/>
      <c r="C17" s="102"/>
    </row>
    <row r="18" spans="1:3" s="31" customFormat="1" x14ac:dyDescent="0.25">
      <c r="B18" s="92"/>
    </row>
    <row r="19" spans="1:3" s="31" customFormat="1" x14ac:dyDescent="0.25"/>
    <row r="21" spans="1:3" x14ac:dyDescent="0.25">
      <c r="A21" s="106" t="s">
        <v>125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11" sqref="I11"/>
    </sheetView>
  </sheetViews>
  <sheetFormatPr defaultRowHeight="15" x14ac:dyDescent="0.25"/>
  <cols>
    <col min="1" max="1" width="30.7109375" style="2" customWidth="1"/>
    <col min="2" max="2" width="12.28515625" style="2" customWidth="1"/>
    <col min="3" max="3" width="13.28515625" style="2" bestFit="1" customWidth="1"/>
    <col min="4" max="4" width="9.5703125" style="2" customWidth="1"/>
    <col min="5" max="5" width="14.28515625" style="2" bestFit="1" customWidth="1"/>
    <col min="6" max="6" width="11.5703125" style="2" bestFit="1" customWidth="1"/>
    <col min="7" max="16384" width="9.140625" style="2"/>
  </cols>
  <sheetData>
    <row r="1" spans="1:7" s="138" customFormat="1" ht="24.95" customHeight="1" x14ac:dyDescent="0.2">
      <c r="A1" s="137" t="s">
        <v>149</v>
      </c>
    </row>
    <row r="2" spans="1:7" ht="30" customHeight="1" x14ac:dyDescent="0.25">
      <c r="A2" s="279" t="s">
        <v>21</v>
      </c>
      <c r="B2" s="270" t="s">
        <v>66</v>
      </c>
      <c r="C2" s="270"/>
      <c r="D2" s="270"/>
      <c r="E2" s="261" t="s">
        <v>11</v>
      </c>
      <c r="F2" s="261"/>
      <c r="G2" s="262"/>
    </row>
    <row r="3" spans="1:7" ht="28.5" customHeight="1" x14ac:dyDescent="0.25">
      <c r="A3" s="280"/>
      <c r="B3" s="139">
        <v>2017</v>
      </c>
      <c r="C3" s="139">
        <v>2018</v>
      </c>
      <c r="D3" s="139" t="s">
        <v>114</v>
      </c>
      <c r="E3" s="214">
        <v>2017</v>
      </c>
      <c r="F3" s="214">
        <v>2018</v>
      </c>
      <c r="G3" s="231" t="s">
        <v>114</v>
      </c>
    </row>
    <row r="4" spans="1:7" s="138" customFormat="1" ht="24.95" customHeight="1" x14ac:dyDescent="0.2">
      <c r="A4" s="232" t="s">
        <v>100</v>
      </c>
      <c r="B4" s="233">
        <v>45656</v>
      </c>
      <c r="C4" s="132">
        <v>52380</v>
      </c>
      <c r="D4" s="223">
        <f>C4/B4*100-100</f>
        <v>14.727527597687057</v>
      </c>
      <c r="E4" s="233">
        <v>619627</v>
      </c>
      <c r="F4" s="132">
        <v>627354</v>
      </c>
      <c r="G4" s="223">
        <f>F4/E4*100-100</f>
        <v>1.2470405582713369</v>
      </c>
    </row>
    <row r="5" spans="1:7" s="138" customFormat="1" ht="24.95" customHeight="1" x14ac:dyDescent="0.2">
      <c r="A5" s="232" t="s">
        <v>23</v>
      </c>
      <c r="B5" s="233">
        <v>373258</v>
      </c>
      <c r="C5" s="132">
        <v>392122</v>
      </c>
      <c r="D5" s="223">
        <f t="shared" ref="D5:D13" si="0">C5/B5*100-100</f>
        <v>5.0538769430260118</v>
      </c>
      <c r="E5" s="233">
        <v>3322813</v>
      </c>
      <c r="F5" s="132">
        <v>3400309</v>
      </c>
      <c r="G5" s="223">
        <f t="shared" ref="G5:G13" si="1">F5/E5*100-100</f>
        <v>2.3322407851419769</v>
      </c>
    </row>
    <row r="6" spans="1:7" s="138" customFormat="1" ht="24.95" customHeight="1" x14ac:dyDescent="0.2">
      <c r="A6" s="232" t="s">
        <v>105</v>
      </c>
      <c r="B6" s="233">
        <v>318209</v>
      </c>
      <c r="C6" s="132">
        <v>336968</v>
      </c>
      <c r="D6" s="223">
        <f t="shared" si="0"/>
        <v>5.8951820973008182</v>
      </c>
      <c r="E6" s="233">
        <v>4068219</v>
      </c>
      <c r="F6" s="132">
        <v>4142793</v>
      </c>
      <c r="G6" s="223">
        <f t="shared" si="1"/>
        <v>1.8330871568123683</v>
      </c>
    </row>
    <row r="7" spans="1:7" s="138" customFormat="1" ht="24.95" customHeight="1" x14ac:dyDescent="0.2">
      <c r="A7" s="232" t="s">
        <v>25</v>
      </c>
      <c r="B7" s="233">
        <v>254888</v>
      </c>
      <c r="C7" s="132">
        <v>242568</v>
      </c>
      <c r="D7" s="223">
        <f t="shared" si="0"/>
        <v>-4.833495496061019</v>
      </c>
      <c r="E7" s="233">
        <v>2619174</v>
      </c>
      <c r="F7" s="132">
        <v>2618903</v>
      </c>
      <c r="G7" s="223">
        <f t="shared" si="1"/>
        <v>-1.0346773448418389E-2</v>
      </c>
    </row>
    <row r="8" spans="1:7" s="138" customFormat="1" ht="24.95" customHeight="1" x14ac:dyDescent="0.2">
      <c r="A8" s="232" t="s">
        <v>26</v>
      </c>
      <c r="B8" s="233">
        <v>376178</v>
      </c>
      <c r="C8" s="132">
        <v>357710</v>
      </c>
      <c r="D8" s="223">
        <f t="shared" si="0"/>
        <v>-4.9093780072199849</v>
      </c>
      <c r="E8" s="233">
        <v>4436780</v>
      </c>
      <c r="F8" s="132">
        <v>4445458</v>
      </c>
      <c r="G8" s="223">
        <f t="shared" si="1"/>
        <v>0.19559229891947894</v>
      </c>
    </row>
    <row r="9" spans="1:7" s="138" customFormat="1" ht="24.95" customHeight="1" x14ac:dyDescent="0.2">
      <c r="A9" s="232" t="s">
        <v>27</v>
      </c>
      <c r="B9" s="233">
        <v>151533</v>
      </c>
      <c r="C9" s="132">
        <v>144663</v>
      </c>
      <c r="D9" s="223">
        <f t="shared" si="0"/>
        <v>-4.5336659341529497</v>
      </c>
      <c r="E9" s="233">
        <v>3389685</v>
      </c>
      <c r="F9" s="132">
        <v>3402414</v>
      </c>
      <c r="G9" s="223">
        <f t="shared" si="1"/>
        <v>0.37552161926551264</v>
      </c>
    </row>
    <row r="10" spans="1:7" s="138" customFormat="1" ht="24.95" customHeight="1" x14ac:dyDescent="0.2">
      <c r="A10" s="232" t="s">
        <v>106</v>
      </c>
      <c r="B10" s="233">
        <v>66417</v>
      </c>
      <c r="C10" s="132">
        <v>66860</v>
      </c>
      <c r="D10" s="223">
        <f t="shared" si="0"/>
        <v>0.66699790716231178</v>
      </c>
      <c r="E10" s="233">
        <v>1803596</v>
      </c>
      <c r="F10" s="132">
        <v>1815072</v>
      </c>
      <c r="G10" s="223">
        <f t="shared" si="1"/>
        <v>0.63628440071946102</v>
      </c>
    </row>
    <row r="11" spans="1:7" s="138" customFormat="1" ht="24.95" customHeight="1" x14ac:dyDescent="0.2">
      <c r="A11" s="232" t="s">
        <v>103</v>
      </c>
      <c r="B11" s="233">
        <v>211872</v>
      </c>
      <c r="C11" s="132">
        <v>216328</v>
      </c>
      <c r="D11" s="223">
        <f t="shared" si="0"/>
        <v>2.103156622866635</v>
      </c>
      <c r="E11" s="233">
        <v>2522520</v>
      </c>
      <c r="F11" s="132">
        <v>2525359</v>
      </c>
      <c r="G11" s="223">
        <f t="shared" si="1"/>
        <v>0.11254618397475724</v>
      </c>
    </row>
    <row r="12" spans="1:7" s="138" customFormat="1" ht="24.95" customHeight="1" x14ac:dyDescent="0.2">
      <c r="A12" s="232" t="s">
        <v>104</v>
      </c>
      <c r="B12" s="233">
        <v>35145</v>
      </c>
      <c r="C12" s="132">
        <v>32584</v>
      </c>
      <c r="D12" s="223">
        <f t="shared" si="0"/>
        <v>-7.2869540475174261</v>
      </c>
      <c r="E12" s="233">
        <v>240545</v>
      </c>
      <c r="F12" s="132">
        <v>237286</v>
      </c>
      <c r="G12" s="223">
        <f t="shared" si="1"/>
        <v>-1.3548400507181668</v>
      </c>
    </row>
    <row r="13" spans="1:7" s="138" customFormat="1" ht="24.95" customHeight="1" x14ac:dyDescent="0.2">
      <c r="A13" s="234" t="s">
        <v>3</v>
      </c>
      <c r="B13" s="235">
        <v>1833156</v>
      </c>
      <c r="C13" s="236">
        <v>1842183</v>
      </c>
      <c r="D13" s="227">
        <f t="shared" si="0"/>
        <v>0.49242944953948609</v>
      </c>
      <c r="E13" s="235">
        <v>23022959</v>
      </c>
      <c r="F13" s="236">
        <v>23214949</v>
      </c>
      <c r="G13" s="227">
        <f t="shared" si="1"/>
        <v>0.83390671025387064</v>
      </c>
    </row>
    <row r="14" spans="1:7" x14ac:dyDescent="0.25">
      <c r="A14" s="106" t="s">
        <v>125</v>
      </c>
    </row>
  </sheetData>
  <mergeCells count="3">
    <mergeCell ref="A2:A3"/>
    <mergeCell ref="E2:G2"/>
    <mergeCell ref="B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2" sqref="B22"/>
    </sheetView>
  </sheetViews>
  <sheetFormatPr defaultColWidth="8.85546875" defaultRowHeight="15" x14ac:dyDescent="0.25"/>
  <cols>
    <col min="1" max="1" width="83" style="2" customWidth="1"/>
    <col min="2" max="5" width="12.7109375" style="2" customWidth="1"/>
    <col min="6" max="16384" width="8.85546875" style="2"/>
  </cols>
  <sheetData>
    <row r="1" spans="1:5" s="138" customFormat="1" ht="24.95" customHeight="1" x14ac:dyDescent="0.2">
      <c r="A1" s="137" t="s">
        <v>150</v>
      </c>
    </row>
    <row r="2" spans="1:5" ht="34.5" customHeight="1" x14ac:dyDescent="0.25">
      <c r="A2" s="268" t="s">
        <v>12</v>
      </c>
      <c r="B2" s="270" t="s">
        <v>63</v>
      </c>
      <c r="C2" s="270"/>
      <c r="D2" s="270" t="s">
        <v>11</v>
      </c>
      <c r="E2" s="271"/>
    </row>
    <row r="3" spans="1:5" ht="24.95" customHeight="1" x14ac:dyDescent="0.25">
      <c r="A3" s="269"/>
      <c r="B3" s="139">
        <v>2011</v>
      </c>
      <c r="C3" s="139">
        <v>2018</v>
      </c>
      <c r="D3" s="139">
        <v>2011</v>
      </c>
      <c r="E3" s="140">
        <v>2018</v>
      </c>
    </row>
    <row r="4" spans="1:5" ht="34.5" customHeight="1" x14ac:dyDescent="0.25">
      <c r="A4" s="147" t="s">
        <v>13</v>
      </c>
      <c r="B4" s="239">
        <v>21.2</v>
      </c>
      <c r="C4" s="239">
        <v>21.8</v>
      </c>
      <c r="D4" s="239">
        <v>14.1</v>
      </c>
      <c r="E4" s="239">
        <v>15</v>
      </c>
    </row>
    <row r="5" spans="1:5" ht="34.5" customHeight="1" x14ac:dyDescent="0.25">
      <c r="A5" s="147" t="s">
        <v>14</v>
      </c>
      <c r="B5" s="239">
        <v>34.4</v>
      </c>
      <c r="C5" s="239">
        <v>32.9</v>
      </c>
      <c r="D5" s="239">
        <v>29.4</v>
      </c>
      <c r="E5" s="239">
        <v>29.7</v>
      </c>
    </row>
    <row r="6" spans="1:5" x14ac:dyDescent="0.25">
      <c r="A6" s="106" t="s">
        <v>125</v>
      </c>
    </row>
    <row r="7" spans="1:5" x14ac:dyDescent="0.25">
      <c r="A7" s="24"/>
    </row>
    <row r="8" spans="1:5" x14ac:dyDescent="0.25">
      <c r="A8" s="24"/>
    </row>
  </sheetData>
  <mergeCells count="3">
    <mergeCell ref="A2:A3"/>
    <mergeCell ref="B2:C2"/>
    <mergeCell ref="D2:E2"/>
  </mergeCell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workbookViewId="0">
      <selection activeCell="H22" sqref="H22"/>
    </sheetView>
  </sheetViews>
  <sheetFormatPr defaultRowHeight="15" x14ac:dyDescent="0.25"/>
  <cols>
    <col min="1" max="1" width="17.42578125" style="2" bestFit="1" customWidth="1"/>
    <col min="2" max="4" width="11.5703125" style="2" bestFit="1" customWidth="1"/>
    <col min="5" max="8" width="11.7109375" style="2" bestFit="1" customWidth="1"/>
    <col min="9" max="9" width="11.7109375" style="2" customWidth="1"/>
    <col min="10" max="12" width="9.5703125" style="2" bestFit="1" customWidth="1"/>
    <col min="13" max="257" width="9.140625" style="2"/>
    <col min="258" max="258" width="17.42578125" style="2" bestFit="1" customWidth="1"/>
    <col min="259" max="261" width="11.5703125" style="2" bestFit="1" customWidth="1"/>
    <col min="262" max="265" width="11.7109375" style="2" bestFit="1" customWidth="1"/>
    <col min="266" max="268" width="9.5703125" style="2" bestFit="1" customWidth="1"/>
    <col min="269" max="513" width="9.140625" style="2"/>
    <col min="514" max="514" width="17.42578125" style="2" bestFit="1" customWidth="1"/>
    <col min="515" max="517" width="11.5703125" style="2" bestFit="1" customWidth="1"/>
    <col min="518" max="521" width="11.7109375" style="2" bestFit="1" customWidth="1"/>
    <col min="522" max="524" width="9.5703125" style="2" bestFit="1" customWidth="1"/>
    <col min="525" max="769" width="9.140625" style="2"/>
    <col min="770" max="770" width="17.42578125" style="2" bestFit="1" customWidth="1"/>
    <col min="771" max="773" width="11.5703125" style="2" bestFit="1" customWidth="1"/>
    <col min="774" max="777" width="11.7109375" style="2" bestFit="1" customWidth="1"/>
    <col min="778" max="780" width="9.5703125" style="2" bestFit="1" customWidth="1"/>
    <col min="781" max="1025" width="9.140625" style="2"/>
    <col min="1026" max="1026" width="17.42578125" style="2" bestFit="1" customWidth="1"/>
    <col min="1027" max="1029" width="11.5703125" style="2" bestFit="1" customWidth="1"/>
    <col min="1030" max="1033" width="11.7109375" style="2" bestFit="1" customWidth="1"/>
    <col min="1034" max="1036" width="9.5703125" style="2" bestFit="1" customWidth="1"/>
    <col min="1037" max="1281" width="9.140625" style="2"/>
    <col min="1282" max="1282" width="17.42578125" style="2" bestFit="1" customWidth="1"/>
    <col min="1283" max="1285" width="11.5703125" style="2" bestFit="1" customWidth="1"/>
    <col min="1286" max="1289" width="11.7109375" style="2" bestFit="1" customWidth="1"/>
    <col min="1290" max="1292" width="9.5703125" style="2" bestFit="1" customWidth="1"/>
    <col min="1293" max="1537" width="9.140625" style="2"/>
    <col min="1538" max="1538" width="17.42578125" style="2" bestFit="1" customWidth="1"/>
    <col min="1539" max="1541" width="11.5703125" style="2" bestFit="1" customWidth="1"/>
    <col min="1542" max="1545" width="11.7109375" style="2" bestFit="1" customWidth="1"/>
    <col min="1546" max="1548" width="9.5703125" style="2" bestFit="1" customWidth="1"/>
    <col min="1549" max="1793" width="9.140625" style="2"/>
    <col min="1794" max="1794" width="17.42578125" style="2" bestFit="1" customWidth="1"/>
    <col min="1795" max="1797" width="11.5703125" style="2" bestFit="1" customWidth="1"/>
    <col min="1798" max="1801" width="11.7109375" style="2" bestFit="1" customWidth="1"/>
    <col min="1802" max="1804" width="9.5703125" style="2" bestFit="1" customWidth="1"/>
    <col min="1805" max="2049" width="9.140625" style="2"/>
    <col min="2050" max="2050" width="17.42578125" style="2" bestFit="1" customWidth="1"/>
    <col min="2051" max="2053" width="11.5703125" style="2" bestFit="1" customWidth="1"/>
    <col min="2054" max="2057" width="11.7109375" style="2" bestFit="1" customWidth="1"/>
    <col min="2058" max="2060" width="9.5703125" style="2" bestFit="1" customWidth="1"/>
    <col min="2061" max="2305" width="9.140625" style="2"/>
    <col min="2306" max="2306" width="17.42578125" style="2" bestFit="1" customWidth="1"/>
    <col min="2307" max="2309" width="11.5703125" style="2" bestFit="1" customWidth="1"/>
    <col min="2310" max="2313" width="11.7109375" style="2" bestFit="1" customWidth="1"/>
    <col min="2314" max="2316" width="9.5703125" style="2" bestFit="1" customWidth="1"/>
    <col min="2317" max="2561" width="9.140625" style="2"/>
    <col min="2562" max="2562" width="17.42578125" style="2" bestFit="1" customWidth="1"/>
    <col min="2563" max="2565" width="11.5703125" style="2" bestFit="1" customWidth="1"/>
    <col min="2566" max="2569" width="11.7109375" style="2" bestFit="1" customWidth="1"/>
    <col min="2570" max="2572" width="9.5703125" style="2" bestFit="1" customWidth="1"/>
    <col min="2573" max="2817" width="9.140625" style="2"/>
    <col min="2818" max="2818" width="17.42578125" style="2" bestFit="1" customWidth="1"/>
    <col min="2819" max="2821" width="11.5703125" style="2" bestFit="1" customWidth="1"/>
    <col min="2822" max="2825" width="11.7109375" style="2" bestFit="1" customWidth="1"/>
    <col min="2826" max="2828" width="9.5703125" style="2" bestFit="1" customWidth="1"/>
    <col min="2829" max="3073" width="9.140625" style="2"/>
    <col min="3074" max="3074" width="17.42578125" style="2" bestFit="1" customWidth="1"/>
    <col min="3075" max="3077" width="11.5703125" style="2" bestFit="1" customWidth="1"/>
    <col min="3078" max="3081" width="11.7109375" style="2" bestFit="1" customWidth="1"/>
    <col min="3082" max="3084" width="9.5703125" style="2" bestFit="1" customWidth="1"/>
    <col min="3085" max="3329" width="9.140625" style="2"/>
    <col min="3330" max="3330" width="17.42578125" style="2" bestFit="1" customWidth="1"/>
    <col min="3331" max="3333" width="11.5703125" style="2" bestFit="1" customWidth="1"/>
    <col min="3334" max="3337" width="11.7109375" style="2" bestFit="1" customWidth="1"/>
    <col min="3338" max="3340" width="9.5703125" style="2" bestFit="1" customWidth="1"/>
    <col min="3341" max="3585" width="9.140625" style="2"/>
    <col min="3586" max="3586" width="17.42578125" style="2" bestFit="1" customWidth="1"/>
    <col min="3587" max="3589" width="11.5703125" style="2" bestFit="1" customWidth="1"/>
    <col min="3590" max="3593" width="11.7109375" style="2" bestFit="1" customWidth="1"/>
    <col min="3594" max="3596" width="9.5703125" style="2" bestFit="1" customWidth="1"/>
    <col min="3597" max="3841" width="9.140625" style="2"/>
    <col min="3842" max="3842" width="17.42578125" style="2" bestFit="1" customWidth="1"/>
    <col min="3843" max="3845" width="11.5703125" style="2" bestFit="1" customWidth="1"/>
    <col min="3846" max="3849" width="11.7109375" style="2" bestFit="1" customWidth="1"/>
    <col min="3850" max="3852" width="9.5703125" style="2" bestFit="1" customWidth="1"/>
    <col min="3853" max="4097" width="9.140625" style="2"/>
    <col min="4098" max="4098" width="17.42578125" style="2" bestFit="1" customWidth="1"/>
    <col min="4099" max="4101" width="11.5703125" style="2" bestFit="1" customWidth="1"/>
    <col min="4102" max="4105" width="11.7109375" style="2" bestFit="1" customWidth="1"/>
    <col min="4106" max="4108" width="9.5703125" style="2" bestFit="1" customWidth="1"/>
    <col min="4109" max="4353" width="9.140625" style="2"/>
    <col min="4354" max="4354" width="17.42578125" style="2" bestFit="1" customWidth="1"/>
    <col min="4355" max="4357" width="11.5703125" style="2" bestFit="1" customWidth="1"/>
    <col min="4358" max="4361" width="11.7109375" style="2" bestFit="1" customWidth="1"/>
    <col min="4362" max="4364" width="9.5703125" style="2" bestFit="1" customWidth="1"/>
    <col min="4365" max="4609" width="9.140625" style="2"/>
    <col min="4610" max="4610" width="17.42578125" style="2" bestFit="1" customWidth="1"/>
    <col min="4611" max="4613" width="11.5703125" style="2" bestFit="1" customWidth="1"/>
    <col min="4614" max="4617" width="11.7109375" style="2" bestFit="1" customWidth="1"/>
    <col min="4618" max="4620" width="9.5703125" style="2" bestFit="1" customWidth="1"/>
    <col min="4621" max="4865" width="9.140625" style="2"/>
    <col min="4866" max="4866" width="17.42578125" style="2" bestFit="1" customWidth="1"/>
    <col min="4867" max="4869" width="11.5703125" style="2" bestFit="1" customWidth="1"/>
    <col min="4870" max="4873" width="11.7109375" style="2" bestFit="1" customWidth="1"/>
    <col min="4874" max="4876" width="9.5703125" style="2" bestFit="1" customWidth="1"/>
    <col min="4877" max="5121" width="9.140625" style="2"/>
    <col min="5122" max="5122" width="17.42578125" style="2" bestFit="1" customWidth="1"/>
    <col min="5123" max="5125" width="11.5703125" style="2" bestFit="1" customWidth="1"/>
    <col min="5126" max="5129" width="11.7109375" style="2" bestFit="1" customWidth="1"/>
    <col min="5130" max="5132" width="9.5703125" style="2" bestFit="1" customWidth="1"/>
    <col min="5133" max="5377" width="9.140625" style="2"/>
    <col min="5378" max="5378" width="17.42578125" style="2" bestFit="1" customWidth="1"/>
    <col min="5379" max="5381" width="11.5703125" style="2" bestFit="1" customWidth="1"/>
    <col min="5382" max="5385" width="11.7109375" style="2" bestFit="1" customWidth="1"/>
    <col min="5386" max="5388" width="9.5703125" style="2" bestFit="1" customWidth="1"/>
    <col min="5389" max="5633" width="9.140625" style="2"/>
    <col min="5634" max="5634" width="17.42578125" style="2" bestFit="1" customWidth="1"/>
    <col min="5635" max="5637" width="11.5703125" style="2" bestFit="1" customWidth="1"/>
    <col min="5638" max="5641" width="11.7109375" style="2" bestFit="1" customWidth="1"/>
    <col min="5642" max="5644" width="9.5703125" style="2" bestFit="1" customWidth="1"/>
    <col min="5645" max="5889" width="9.140625" style="2"/>
    <col min="5890" max="5890" width="17.42578125" style="2" bestFit="1" customWidth="1"/>
    <col min="5891" max="5893" width="11.5703125" style="2" bestFit="1" customWidth="1"/>
    <col min="5894" max="5897" width="11.7109375" style="2" bestFit="1" customWidth="1"/>
    <col min="5898" max="5900" width="9.5703125" style="2" bestFit="1" customWidth="1"/>
    <col min="5901" max="6145" width="9.140625" style="2"/>
    <col min="6146" max="6146" width="17.42578125" style="2" bestFit="1" customWidth="1"/>
    <col min="6147" max="6149" width="11.5703125" style="2" bestFit="1" customWidth="1"/>
    <col min="6150" max="6153" width="11.7109375" style="2" bestFit="1" customWidth="1"/>
    <col min="6154" max="6156" width="9.5703125" style="2" bestFit="1" customWidth="1"/>
    <col min="6157" max="6401" width="9.140625" style="2"/>
    <col min="6402" max="6402" width="17.42578125" style="2" bestFit="1" customWidth="1"/>
    <col min="6403" max="6405" width="11.5703125" style="2" bestFit="1" customWidth="1"/>
    <col min="6406" max="6409" width="11.7109375" style="2" bestFit="1" customWidth="1"/>
    <col min="6410" max="6412" width="9.5703125" style="2" bestFit="1" customWidth="1"/>
    <col min="6413" max="6657" width="9.140625" style="2"/>
    <col min="6658" max="6658" width="17.42578125" style="2" bestFit="1" customWidth="1"/>
    <col min="6659" max="6661" width="11.5703125" style="2" bestFit="1" customWidth="1"/>
    <col min="6662" max="6665" width="11.7109375" style="2" bestFit="1" customWidth="1"/>
    <col min="6666" max="6668" width="9.5703125" style="2" bestFit="1" customWidth="1"/>
    <col min="6669" max="6913" width="9.140625" style="2"/>
    <col min="6914" max="6914" width="17.42578125" style="2" bestFit="1" customWidth="1"/>
    <col min="6915" max="6917" width="11.5703125" style="2" bestFit="1" customWidth="1"/>
    <col min="6918" max="6921" width="11.7109375" style="2" bestFit="1" customWidth="1"/>
    <col min="6922" max="6924" width="9.5703125" style="2" bestFit="1" customWidth="1"/>
    <col min="6925" max="7169" width="9.140625" style="2"/>
    <col min="7170" max="7170" width="17.42578125" style="2" bestFit="1" customWidth="1"/>
    <col min="7171" max="7173" width="11.5703125" style="2" bestFit="1" customWidth="1"/>
    <col min="7174" max="7177" width="11.7109375" style="2" bestFit="1" customWidth="1"/>
    <col min="7178" max="7180" width="9.5703125" style="2" bestFit="1" customWidth="1"/>
    <col min="7181" max="7425" width="9.140625" style="2"/>
    <col min="7426" max="7426" width="17.42578125" style="2" bestFit="1" customWidth="1"/>
    <col min="7427" max="7429" width="11.5703125" style="2" bestFit="1" customWidth="1"/>
    <col min="7430" max="7433" width="11.7109375" style="2" bestFit="1" customWidth="1"/>
    <col min="7434" max="7436" width="9.5703125" style="2" bestFit="1" customWidth="1"/>
    <col min="7437" max="7681" width="9.140625" style="2"/>
    <col min="7682" max="7682" width="17.42578125" style="2" bestFit="1" customWidth="1"/>
    <col min="7683" max="7685" width="11.5703125" style="2" bestFit="1" customWidth="1"/>
    <col min="7686" max="7689" width="11.7109375" style="2" bestFit="1" customWidth="1"/>
    <col min="7690" max="7692" width="9.5703125" style="2" bestFit="1" customWidth="1"/>
    <col min="7693" max="7937" width="9.140625" style="2"/>
    <col min="7938" max="7938" width="17.42578125" style="2" bestFit="1" customWidth="1"/>
    <col min="7939" max="7941" width="11.5703125" style="2" bestFit="1" customWidth="1"/>
    <col min="7942" max="7945" width="11.7109375" style="2" bestFit="1" customWidth="1"/>
    <col min="7946" max="7948" width="9.5703125" style="2" bestFit="1" customWidth="1"/>
    <col min="7949" max="8193" width="9.140625" style="2"/>
    <col min="8194" max="8194" width="17.42578125" style="2" bestFit="1" customWidth="1"/>
    <col min="8195" max="8197" width="11.5703125" style="2" bestFit="1" customWidth="1"/>
    <col min="8198" max="8201" width="11.7109375" style="2" bestFit="1" customWidth="1"/>
    <col min="8202" max="8204" width="9.5703125" style="2" bestFit="1" customWidth="1"/>
    <col min="8205" max="8449" width="9.140625" style="2"/>
    <col min="8450" max="8450" width="17.42578125" style="2" bestFit="1" customWidth="1"/>
    <col min="8451" max="8453" width="11.5703125" style="2" bestFit="1" customWidth="1"/>
    <col min="8454" max="8457" width="11.7109375" style="2" bestFit="1" customWidth="1"/>
    <col min="8458" max="8460" width="9.5703125" style="2" bestFit="1" customWidth="1"/>
    <col min="8461" max="8705" width="9.140625" style="2"/>
    <col min="8706" max="8706" width="17.42578125" style="2" bestFit="1" customWidth="1"/>
    <col min="8707" max="8709" width="11.5703125" style="2" bestFit="1" customWidth="1"/>
    <col min="8710" max="8713" width="11.7109375" style="2" bestFit="1" customWidth="1"/>
    <col min="8714" max="8716" width="9.5703125" style="2" bestFit="1" customWidth="1"/>
    <col min="8717" max="8961" width="9.140625" style="2"/>
    <col min="8962" max="8962" width="17.42578125" style="2" bestFit="1" customWidth="1"/>
    <col min="8963" max="8965" width="11.5703125" style="2" bestFit="1" customWidth="1"/>
    <col min="8966" max="8969" width="11.7109375" style="2" bestFit="1" customWidth="1"/>
    <col min="8970" max="8972" width="9.5703125" style="2" bestFit="1" customWidth="1"/>
    <col min="8973" max="9217" width="9.140625" style="2"/>
    <col min="9218" max="9218" width="17.42578125" style="2" bestFit="1" customWidth="1"/>
    <col min="9219" max="9221" width="11.5703125" style="2" bestFit="1" customWidth="1"/>
    <col min="9222" max="9225" width="11.7109375" style="2" bestFit="1" customWidth="1"/>
    <col min="9226" max="9228" width="9.5703125" style="2" bestFit="1" customWidth="1"/>
    <col min="9229" max="9473" width="9.140625" style="2"/>
    <col min="9474" max="9474" width="17.42578125" style="2" bestFit="1" customWidth="1"/>
    <col min="9475" max="9477" width="11.5703125" style="2" bestFit="1" customWidth="1"/>
    <col min="9478" max="9481" width="11.7109375" style="2" bestFit="1" customWidth="1"/>
    <col min="9482" max="9484" width="9.5703125" style="2" bestFit="1" customWidth="1"/>
    <col min="9485" max="9729" width="9.140625" style="2"/>
    <col min="9730" max="9730" width="17.42578125" style="2" bestFit="1" customWidth="1"/>
    <col min="9731" max="9733" width="11.5703125" style="2" bestFit="1" customWidth="1"/>
    <col min="9734" max="9737" width="11.7109375" style="2" bestFit="1" customWidth="1"/>
    <col min="9738" max="9740" width="9.5703125" style="2" bestFit="1" customWidth="1"/>
    <col min="9741" max="9985" width="9.140625" style="2"/>
    <col min="9986" max="9986" width="17.42578125" style="2" bestFit="1" customWidth="1"/>
    <col min="9987" max="9989" width="11.5703125" style="2" bestFit="1" customWidth="1"/>
    <col min="9990" max="9993" width="11.7109375" style="2" bestFit="1" customWidth="1"/>
    <col min="9994" max="9996" width="9.5703125" style="2" bestFit="1" customWidth="1"/>
    <col min="9997" max="10241" width="9.140625" style="2"/>
    <col min="10242" max="10242" width="17.42578125" style="2" bestFit="1" customWidth="1"/>
    <col min="10243" max="10245" width="11.5703125" style="2" bestFit="1" customWidth="1"/>
    <col min="10246" max="10249" width="11.7109375" style="2" bestFit="1" customWidth="1"/>
    <col min="10250" max="10252" width="9.5703125" style="2" bestFit="1" customWidth="1"/>
    <col min="10253" max="10497" width="9.140625" style="2"/>
    <col min="10498" max="10498" width="17.42578125" style="2" bestFit="1" customWidth="1"/>
    <col min="10499" max="10501" width="11.5703125" style="2" bestFit="1" customWidth="1"/>
    <col min="10502" max="10505" width="11.7109375" style="2" bestFit="1" customWidth="1"/>
    <col min="10506" max="10508" width="9.5703125" style="2" bestFit="1" customWidth="1"/>
    <col min="10509" max="10753" width="9.140625" style="2"/>
    <col min="10754" max="10754" width="17.42578125" style="2" bestFit="1" customWidth="1"/>
    <col min="10755" max="10757" width="11.5703125" style="2" bestFit="1" customWidth="1"/>
    <col min="10758" max="10761" width="11.7109375" style="2" bestFit="1" customWidth="1"/>
    <col min="10762" max="10764" width="9.5703125" style="2" bestFit="1" customWidth="1"/>
    <col min="10765" max="11009" width="9.140625" style="2"/>
    <col min="11010" max="11010" width="17.42578125" style="2" bestFit="1" customWidth="1"/>
    <col min="11011" max="11013" width="11.5703125" style="2" bestFit="1" customWidth="1"/>
    <col min="11014" max="11017" width="11.7109375" style="2" bestFit="1" customWidth="1"/>
    <col min="11018" max="11020" width="9.5703125" style="2" bestFit="1" customWidth="1"/>
    <col min="11021" max="11265" width="9.140625" style="2"/>
    <col min="11266" max="11266" width="17.42578125" style="2" bestFit="1" customWidth="1"/>
    <col min="11267" max="11269" width="11.5703125" style="2" bestFit="1" customWidth="1"/>
    <col min="11270" max="11273" width="11.7109375" style="2" bestFit="1" customWidth="1"/>
    <col min="11274" max="11276" width="9.5703125" style="2" bestFit="1" customWidth="1"/>
    <col min="11277" max="11521" width="9.140625" style="2"/>
    <col min="11522" max="11522" width="17.42578125" style="2" bestFit="1" customWidth="1"/>
    <col min="11523" max="11525" width="11.5703125" style="2" bestFit="1" customWidth="1"/>
    <col min="11526" max="11529" width="11.7109375" style="2" bestFit="1" customWidth="1"/>
    <col min="11530" max="11532" width="9.5703125" style="2" bestFit="1" customWidth="1"/>
    <col min="11533" max="11777" width="9.140625" style="2"/>
    <col min="11778" max="11778" width="17.42578125" style="2" bestFit="1" customWidth="1"/>
    <col min="11779" max="11781" width="11.5703125" style="2" bestFit="1" customWidth="1"/>
    <col min="11782" max="11785" width="11.7109375" style="2" bestFit="1" customWidth="1"/>
    <col min="11786" max="11788" width="9.5703125" style="2" bestFit="1" customWidth="1"/>
    <col min="11789" max="12033" width="9.140625" style="2"/>
    <col min="12034" max="12034" width="17.42578125" style="2" bestFit="1" customWidth="1"/>
    <col min="12035" max="12037" width="11.5703125" style="2" bestFit="1" customWidth="1"/>
    <col min="12038" max="12041" width="11.7109375" style="2" bestFit="1" customWidth="1"/>
    <col min="12042" max="12044" width="9.5703125" style="2" bestFit="1" customWidth="1"/>
    <col min="12045" max="12289" width="9.140625" style="2"/>
    <col min="12290" max="12290" width="17.42578125" style="2" bestFit="1" customWidth="1"/>
    <col min="12291" max="12293" width="11.5703125" style="2" bestFit="1" customWidth="1"/>
    <col min="12294" max="12297" width="11.7109375" style="2" bestFit="1" customWidth="1"/>
    <col min="12298" max="12300" width="9.5703125" style="2" bestFit="1" customWidth="1"/>
    <col min="12301" max="12545" width="9.140625" style="2"/>
    <col min="12546" max="12546" width="17.42578125" style="2" bestFit="1" customWidth="1"/>
    <col min="12547" max="12549" width="11.5703125" style="2" bestFit="1" customWidth="1"/>
    <col min="12550" max="12553" width="11.7109375" style="2" bestFit="1" customWidth="1"/>
    <col min="12554" max="12556" width="9.5703125" style="2" bestFit="1" customWidth="1"/>
    <col min="12557" max="12801" width="9.140625" style="2"/>
    <col min="12802" max="12802" width="17.42578125" style="2" bestFit="1" customWidth="1"/>
    <col min="12803" max="12805" width="11.5703125" style="2" bestFit="1" customWidth="1"/>
    <col min="12806" max="12809" width="11.7109375" style="2" bestFit="1" customWidth="1"/>
    <col min="12810" max="12812" width="9.5703125" style="2" bestFit="1" customWidth="1"/>
    <col min="12813" max="13057" width="9.140625" style="2"/>
    <col min="13058" max="13058" width="17.42578125" style="2" bestFit="1" customWidth="1"/>
    <col min="13059" max="13061" width="11.5703125" style="2" bestFit="1" customWidth="1"/>
    <col min="13062" max="13065" width="11.7109375" style="2" bestFit="1" customWidth="1"/>
    <col min="13066" max="13068" width="9.5703125" style="2" bestFit="1" customWidth="1"/>
    <col min="13069" max="13313" width="9.140625" style="2"/>
    <col min="13314" max="13314" width="17.42578125" style="2" bestFit="1" customWidth="1"/>
    <col min="13315" max="13317" width="11.5703125" style="2" bestFit="1" customWidth="1"/>
    <col min="13318" max="13321" width="11.7109375" style="2" bestFit="1" customWidth="1"/>
    <col min="13322" max="13324" width="9.5703125" style="2" bestFit="1" customWidth="1"/>
    <col min="13325" max="13569" width="9.140625" style="2"/>
    <col min="13570" max="13570" width="17.42578125" style="2" bestFit="1" customWidth="1"/>
    <col min="13571" max="13573" width="11.5703125" style="2" bestFit="1" customWidth="1"/>
    <col min="13574" max="13577" width="11.7109375" style="2" bestFit="1" customWidth="1"/>
    <col min="13578" max="13580" width="9.5703125" style="2" bestFit="1" customWidth="1"/>
    <col min="13581" max="13825" width="9.140625" style="2"/>
    <col min="13826" max="13826" width="17.42578125" style="2" bestFit="1" customWidth="1"/>
    <col min="13827" max="13829" width="11.5703125" style="2" bestFit="1" customWidth="1"/>
    <col min="13830" max="13833" width="11.7109375" style="2" bestFit="1" customWidth="1"/>
    <col min="13834" max="13836" width="9.5703125" style="2" bestFit="1" customWidth="1"/>
    <col min="13837" max="14081" width="9.140625" style="2"/>
    <col min="14082" max="14082" width="17.42578125" style="2" bestFit="1" customWidth="1"/>
    <col min="14083" max="14085" width="11.5703125" style="2" bestFit="1" customWidth="1"/>
    <col min="14086" max="14089" width="11.7109375" style="2" bestFit="1" customWidth="1"/>
    <col min="14090" max="14092" width="9.5703125" style="2" bestFit="1" customWidth="1"/>
    <col min="14093" max="14337" width="9.140625" style="2"/>
    <col min="14338" max="14338" width="17.42578125" style="2" bestFit="1" customWidth="1"/>
    <col min="14339" max="14341" width="11.5703125" style="2" bestFit="1" customWidth="1"/>
    <col min="14342" max="14345" width="11.7109375" style="2" bestFit="1" customWidth="1"/>
    <col min="14346" max="14348" width="9.5703125" style="2" bestFit="1" customWidth="1"/>
    <col min="14349" max="14593" width="9.140625" style="2"/>
    <col min="14594" max="14594" width="17.42578125" style="2" bestFit="1" customWidth="1"/>
    <col min="14595" max="14597" width="11.5703125" style="2" bestFit="1" customWidth="1"/>
    <col min="14598" max="14601" width="11.7109375" style="2" bestFit="1" customWidth="1"/>
    <col min="14602" max="14604" width="9.5703125" style="2" bestFit="1" customWidth="1"/>
    <col min="14605" max="14849" width="9.140625" style="2"/>
    <col min="14850" max="14850" width="17.42578125" style="2" bestFit="1" customWidth="1"/>
    <col min="14851" max="14853" width="11.5703125" style="2" bestFit="1" customWidth="1"/>
    <col min="14854" max="14857" width="11.7109375" style="2" bestFit="1" customWidth="1"/>
    <col min="14858" max="14860" width="9.5703125" style="2" bestFit="1" customWidth="1"/>
    <col min="14861" max="15105" width="9.140625" style="2"/>
    <col min="15106" max="15106" width="17.42578125" style="2" bestFit="1" customWidth="1"/>
    <col min="15107" max="15109" width="11.5703125" style="2" bestFit="1" customWidth="1"/>
    <col min="15110" max="15113" width="11.7109375" style="2" bestFit="1" customWidth="1"/>
    <col min="15114" max="15116" width="9.5703125" style="2" bestFit="1" customWidth="1"/>
    <col min="15117" max="15361" width="9.140625" style="2"/>
    <col min="15362" max="15362" width="17.42578125" style="2" bestFit="1" customWidth="1"/>
    <col min="15363" max="15365" width="11.5703125" style="2" bestFit="1" customWidth="1"/>
    <col min="15366" max="15369" width="11.7109375" style="2" bestFit="1" customWidth="1"/>
    <col min="15370" max="15372" width="9.5703125" style="2" bestFit="1" customWidth="1"/>
    <col min="15373" max="15617" width="9.140625" style="2"/>
    <col min="15618" max="15618" width="17.42578125" style="2" bestFit="1" customWidth="1"/>
    <col min="15619" max="15621" width="11.5703125" style="2" bestFit="1" customWidth="1"/>
    <col min="15622" max="15625" width="11.7109375" style="2" bestFit="1" customWidth="1"/>
    <col min="15626" max="15628" width="9.5703125" style="2" bestFit="1" customWidth="1"/>
    <col min="15629" max="15873" width="9.140625" style="2"/>
    <col min="15874" max="15874" width="17.42578125" style="2" bestFit="1" customWidth="1"/>
    <col min="15875" max="15877" width="11.5703125" style="2" bestFit="1" customWidth="1"/>
    <col min="15878" max="15881" width="11.7109375" style="2" bestFit="1" customWidth="1"/>
    <col min="15882" max="15884" width="9.5703125" style="2" bestFit="1" customWidth="1"/>
    <col min="15885" max="16129" width="9.140625" style="2"/>
    <col min="16130" max="16130" width="17.42578125" style="2" bestFit="1" customWidth="1"/>
    <col min="16131" max="16133" width="11.5703125" style="2" bestFit="1" customWidth="1"/>
    <col min="16134" max="16137" width="11.7109375" style="2" bestFit="1" customWidth="1"/>
    <col min="16138" max="16140" width="9.5703125" style="2" bestFit="1" customWidth="1"/>
    <col min="16141" max="16384" width="9.140625" style="2"/>
  </cols>
  <sheetData>
    <row r="1" spans="1:41" s="138" customFormat="1" ht="24.95" customHeight="1" x14ac:dyDescent="0.2">
      <c r="A1" s="137" t="s">
        <v>123</v>
      </c>
    </row>
    <row r="3" spans="1:41" x14ac:dyDescent="0.25">
      <c r="AH3" s="87">
        <v>2011</v>
      </c>
      <c r="AI3" s="87">
        <v>2012</v>
      </c>
      <c r="AJ3" s="87">
        <v>2013</v>
      </c>
      <c r="AK3" s="87">
        <v>2014</v>
      </c>
      <c r="AL3" s="87">
        <v>2015</v>
      </c>
      <c r="AM3" s="88">
        <v>2016</v>
      </c>
      <c r="AN3" s="87">
        <v>2017</v>
      </c>
      <c r="AO3" s="87">
        <v>2018</v>
      </c>
    </row>
    <row r="4" spans="1:41" x14ac:dyDescent="0.25">
      <c r="AG4" s="89" t="s">
        <v>66</v>
      </c>
      <c r="AH4" s="5">
        <v>21.196015095981558</v>
      </c>
      <c r="AI4" s="5">
        <v>20.29479382950332</v>
      </c>
      <c r="AJ4" s="5">
        <v>20.888265781388192</v>
      </c>
      <c r="AK4" s="5">
        <v>22.000009060166299</v>
      </c>
      <c r="AL4" s="5">
        <v>22.241049189216668</v>
      </c>
      <c r="AM4" s="5">
        <v>21.965772772703698</v>
      </c>
      <c r="AN4" s="5">
        <v>20.97491975587457</v>
      </c>
      <c r="AO4" s="5">
        <v>21.823890460394001</v>
      </c>
    </row>
    <row r="5" spans="1:41" x14ac:dyDescent="0.25">
      <c r="AG5" s="2" t="s">
        <v>82</v>
      </c>
      <c r="AH5" s="5">
        <v>18.925076359277117</v>
      </c>
      <c r="AI5" s="5">
        <v>17.852329052525203</v>
      </c>
      <c r="AJ5" s="5">
        <v>18.308202331301466</v>
      </c>
      <c r="AK5" s="5">
        <v>19.521622468097235</v>
      </c>
      <c r="AL5" s="5">
        <v>19.757676654766758</v>
      </c>
      <c r="AM5" s="5">
        <v>19.696457284151872</v>
      </c>
      <c r="AN5" s="5">
        <v>18.750830637441688</v>
      </c>
      <c r="AO5" s="5">
        <v>19.512289331444581</v>
      </c>
    </row>
    <row r="6" spans="1:41" x14ac:dyDescent="0.25">
      <c r="AG6" s="2" t="s">
        <v>11</v>
      </c>
      <c r="AH6" s="5">
        <v>14.119760809733711</v>
      </c>
      <c r="AI6" s="5">
        <v>14.011207406054011</v>
      </c>
      <c r="AJ6" s="5">
        <v>14.424573359768027</v>
      </c>
      <c r="AK6" s="5">
        <v>14.415651353250251</v>
      </c>
      <c r="AL6" s="5">
        <v>14.643900157727085</v>
      </c>
      <c r="AM6" s="5">
        <v>14.954803703234024</v>
      </c>
      <c r="AN6" s="5">
        <v>14.7433524943514</v>
      </c>
      <c r="AO6" s="5">
        <v>15.048557720286182</v>
      </c>
    </row>
    <row r="20" spans="1:1" x14ac:dyDescent="0.25">
      <c r="A20" s="106" t="s">
        <v>125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D27" sqref="D27"/>
    </sheetView>
  </sheetViews>
  <sheetFormatPr defaultColWidth="8.85546875" defaultRowHeight="15" x14ac:dyDescent="0.25"/>
  <cols>
    <col min="1" max="1" width="21" style="7" customWidth="1"/>
    <col min="2" max="2" width="11.5703125" style="7" bestFit="1" customWidth="1"/>
    <col min="3" max="3" width="10.5703125" style="7" bestFit="1" customWidth="1"/>
    <col min="4" max="4" width="11.5703125" style="7" bestFit="1" customWidth="1"/>
    <col min="5" max="5" width="8.7109375" style="7" bestFit="1" customWidth="1"/>
    <col min="6" max="6" width="9.85546875" style="7" customWidth="1"/>
    <col min="7" max="7" width="10.5703125" style="7" bestFit="1" customWidth="1"/>
    <col min="8" max="8" width="6.5703125" style="7" bestFit="1" customWidth="1"/>
    <col min="9" max="9" width="6" style="7" customWidth="1"/>
    <col min="10" max="10" width="7" style="7" bestFit="1" customWidth="1"/>
    <col min="11" max="11" width="6.28515625" style="7" bestFit="1" customWidth="1"/>
    <col min="12" max="12" width="5.85546875" style="7" bestFit="1" customWidth="1"/>
    <col min="13" max="13" width="0.5703125" style="7" customWidth="1"/>
    <col min="14" max="14" width="7" style="7" bestFit="1" customWidth="1"/>
    <col min="15" max="15" width="8.28515625" style="7" bestFit="1" customWidth="1"/>
    <col min="16" max="16" width="9" style="7" bestFit="1" customWidth="1"/>
    <col min="17" max="17" width="9.85546875" style="7" bestFit="1" customWidth="1"/>
    <col min="18" max="18" width="11.140625" style="7" bestFit="1" customWidth="1"/>
    <col min="19" max="19" width="9.28515625" style="7" bestFit="1" customWidth="1"/>
    <col min="20" max="20" width="11.28515625" style="7" bestFit="1" customWidth="1"/>
    <col min="21" max="21" width="9.28515625" style="7" bestFit="1" customWidth="1"/>
    <col min="22" max="22" width="11.42578125" style="7" bestFit="1" customWidth="1"/>
    <col min="23" max="16384" width="8.85546875" style="7"/>
  </cols>
  <sheetData>
    <row r="1" spans="1:21" s="124" customFormat="1" ht="25.5" customHeight="1" x14ac:dyDescent="0.2">
      <c r="A1" s="123" t="s">
        <v>127</v>
      </c>
      <c r="D1" s="129"/>
      <c r="E1" s="129"/>
      <c r="F1" s="129"/>
      <c r="G1" s="129"/>
      <c r="H1" s="129"/>
      <c r="L1" s="123"/>
      <c r="M1" s="125"/>
      <c r="N1" s="123"/>
      <c r="O1" s="125"/>
      <c r="P1" s="123"/>
      <c r="Q1" s="123"/>
      <c r="R1" s="123"/>
      <c r="S1" s="123"/>
      <c r="T1" s="123"/>
      <c r="U1" s="123"/>
    </row>
    <row r="2" spans="1:21" s="14" customFormat="1" ht="31.5" customHeight="1" x14ac:dyDescent="0.25">
      <c r="A2" s="256" t="s">
        <v>70</v>
      </c>
      <c r="B2" s="260" t="s">
        <v>44</v>
      </c>
      <c r="C2" s="260"/>
      <c r="D2" s="260"/>
      <c r="E2" s="258" t="s">
        <v>71</v>
      </c>
      <c r="F2" s="258"/>
      <c r="G2" s="259"/>
      <c r="H2" s="17"/>
    </row>
    <row r="3" spans="1:21" s="14" customFormat="1" ht="20.100000000000001" customHeight="1" x14ac:dyDescent="0.25">
      <c r="A3" s="257"/>
      <c r="B3" s="126" t="s">
        <v>1</v>
      </c>
      <c r="C3" s="126" t="s">
        <v>2</v>
      </c>
      <c r="D3" s="126" t="s">
        <v>68</v>
      </c>
      <c r="E3" s="126" t="s">
        <v>1</v>
      </c>
      <c r="F3" s="126" t="s">
        <v>2</v>
      </c>
      <c r="G3" s="127" t="s">
        <v>68</v>
      </c>
      <c r="H3" s="17"/>
    </row>
    <row r="4" spans="1:21" s="14" customFormat="1" ht="20.100000000000001" customHeight="1" x14ac:dyDescent="0.25">
      <c r="A4" s="130">
        <v>2004</v>
      </c>
      <c r="B4" s="131">
        <v>892004</v>
      </c>
      <c r="C4" s="132">
        <v>666482</v>
      </c>
      <c r="D4" s="132">
        <v>1558486</v>
      </c>
      <c r="E4" s="133" t="s">
        <v>69</v>
      </c>
      <c r="F4" s="133" t="s">
        <v>69</v>
      </c>
      <c r="G4" s="133" t="s">
        <v>69</v>
      </c>
    </row>
    <row r="5" spans="1:21" s="14" customFormat="1" ht="20.100000000000001" customHeight="1" x14ac:dyDescent="0.25">
      <c r="A5" s="130">
        <v>2005</v>
      </c>
      <c r="B5" s="131">
        <v>883818</v>
      </c>
      <c r="C5" s="132">
        <v>682640</v>
      </c>
      <c r="D5" s="132">
        <v>1566458</v>
      </c>
      <c r="E5" s="133">
        <f>B5/B4*100-100</f>
        <v>-0.91770888919781157</v>
      </c>
      <c r="F5" s="133">
        <f t="shared" ref="F5:G16" si="0">C5/C4*100-100</f>
        <v>2.4243715509196164</v>
      </c>
      <c r="G5" s="133">
        <f t="shared" si="0"/>
        <v>0.5115220797620168</v>
      </c>
      <c r="O5" s="23"/>
      <c r="P5" s="23"/>
      <c r="Q5" s="23"/>
    </row>
    <row r="6" spans="1:21" s="14" customFormat="1" ht="20.100000000000001" customHeight="1" x14ac:dyDescent="0.25">
      <c r="A6" s="130">
        <v>2006</v>
      </c>
      <c r="B6" s="131">
        <v>916115</v>
      </c>
      <c r="C6" s="132">
        <v>672810</v>
      </c>
      <c r="D6" s="132">
        <v>1588925</v>
      </c>
      <c r="E6" s="133">
        <f t="shared" ref="E6:E16" si="1">B6/B5*100-100</f>
        <v>3.654259134799247</v>
      </c>
      <c r="F6" s="133">
        <f t="shared" si="0"/>
        <v>-1.4399976561584396</v>
      </c>
      <c r="G6" s="133">
        <f t="shared" si="0"/>
        <v>1.4342548603281955</v>
      </c>
      <c r="O6" s="23"/>
      <c r="P6" s="23"/>
      <c r="Q6" s="23"/>
    </row>
    <row r="7" spans="1:21" s="14" customFormat="1" ht="20.100000000000001" customHeight="1" x14ac:dyDescent="0.25">
      <c r="A7" s="130">
        <v>2007</v>
      </c>
      <c r="B7" s="131">
        <v>924710</v>
      </c>
      <c r="C7" s="132">
        <v>682700</v>
      </c>
      <c r="D7" s="132">
        <v>1607410</v>
      </c>
      <c r="E7" s="133">
        <f t="shared" si="1"/>
        <v>0.93820099005037605</v>
      </c>
      <c r="F7" s="133">
        <f t="shared" si="0"/>
        <v>1.46995437047606</v>
      </c>
      <c r="G7" s="133">
        <f t="shared" si="0"/>
        <v>1.1633651682741544</v>
      </c>
      <c r="O7" s="23"/>
      <c r="P7" s="23"/>
      <c r="Q7" s="23"/>
    </row>
    <row r="8" spans="1:21" s="14" customFormat="1" ht="20.100000000000001" customHeight="1" x14ac:dyDescent="0.25">
      <c r="A8" s="130">
        <v>2008</v>
      </c>
      <c r="B8" s="131">
        <v>937463</v>
      </c>
      <c r="C8" s="132">
        <v>706582</v>
      </c>
      <c r="D8" s="132">
        <v>1644045</v>
      </c>
      <c r="E8" s="133">
        <f t="shared" si="1"/>
        <v>1.3791350801872966</v>
      </c>
      <c r="F8" s="133">
        <f t="shared" si="0"/>
        <v>3.4981690347150902</v>
      </c>
      <c r="G8" s="133">
        <f t="shared" si="0"/>
        <v>2.2791322686806836</v>
      </c>
      <c r="O8" s="23"/>
      <c r="P8" s="23"/>
      <c r="Q8" s="23"/>
    </row>
    <row r="9" spans="1:21" s="14" customFormat="1" ht="20.100000000000001" customHeight="1" x14ac:dyDescent="0.25">
      <c r="A9" s="130">
        <v>2009</v>
      </c>
      <c r="B9" s="131">
        <v>929642</v>
      </c>
      <c r="C9" s="132">
        <v>712629</v>
      </c>
      <c r="D9" s="132">
        <v>1642271</v>
      </c>
      <c r="E9" s="133">
        <f t="shared" si="1"/>
        <v>-0.83427292597147584</v>
      </c>
      <c r="F9" s="133">
        <f t="shared" si="0"/>
        <v>0.85581008290616012</v>
      </c>
      <c r="G9" s="133">
        <f t="shared" si="0"/>
        <v>-0.10790458898630106</v>
      </c>
      <c r="O9" s="23"/>
      <c r="P9" s="23"/>
      <c r="Q9" s="23"/>
    </row>
    <row r="10" spans="1:21" s="14" customFormat="1" ht="20.100000000000001" customHeight="1" x14ac:dyDescent="0.25">
      <c r="A10" s="130">
        <v>2010</v>
      </c>
      <c r="B10" s="131">
        <v>928069</v>
      </c>
      <c r="C10" s="132">
        <v>723723</v>
      </c>
      <c r="D10" s="132">
        <v>1651792</v>
      </c>
      <c r="E10" s="133">
        <f t="shared" si="1"/>
        <v>-0.16920491974330787</v>
      </c>
      <c r="F10" s="133">
        <f t="shared" si="0"/>
        <v>1.5567707741335255</v>
      </c>
      <c r="G10" s="133">
        <f t="shared" si="0"/>
        <v>0.57974597371566006</v>
      </c>
      <c r="O10" s="23"/>
      <c r="P10" s="23"/>
      <c r="Q10" s="23"/>
    </row>
    <row r="11" spans="1:21" s="14" customFormat="1" ht="20.100000000000001" customHeight="1" x14ac:dyDescent="0.25">
      <c r="A11" s="130">
        <v>2011</v>
      </c>
      <c r="B11" s="131">
        <v>924437</v>
      </c>
      <c r="C11" s="132">
        <v>730308</v>
      </c>
      <c r="D11" s="132">
        <v>1654745</v>
      </c>
      <c r="E11" s="133">
        <f t="shared" si="1"/>
        <v>-0.39135021210708487</v>
      </c>
      <c r="F11" s="133">
        <f t="shared" si="0"/>
        <v>0.90987850323949715</v>
      </c>
      <c r="G11" s="133">
        <f t="shared" si="0"/>
        <v>0.17877553590281536</v>
      </c>
      <c r="O11" s="23"/>
      <c r="P11" s="23"/>
      <c r="Q11" s="23"/>
    </row>
    <row r="12" spans="1:21" s="14" customFormat="1" ht="20.100000000000001" customHeight="1" x14ac:dyDescent="0.25">
      <c r="A12" s="130">
        <v>2012</v>
      </c>
      <c r="B12" s="131">
        <v>929010</v>
      </c>
      <c r="C12" s="132">
        <v>750401</v>
      </c>
      <c r="D12" s="132">
        <v>1679411</v>
      </c>
      <c r="E12" s="133">
        <f t="shared" si="1"/>
        <v>0.4946794643658734</v>
      </c>
      <c r="F12" s="133">
        <f t="shared" si="0"/>
        <v>2.7513049288793212</v>
      </c>
      <c r="G12" s="133">
        <f t="shared" si="0"/>
        <v>1.4906224221858935</v>
      </c>
      <c r="O12" s="23"/>
      <c r="P12" s="23"/>
      <c r="Q12" s="23"/>
    </row>
    <row r="13" spans="1:21" s="14" customFormat="1" ht="20.100000000000001" customHeight="1" x14ac:dyDescent="0.25">
      <c r="A13" s="130">
        <v>2013</v>
      </c>
      <c r="B13" s="131">
        <v>944597</v>
      </c>
      <c r="C13" s="132">
        <v>753700</v>
      </c>
      <c r="D13" s="132">
        <v>1698298</v>
      </c>
      <c r="E13" s="133">
        <f t="shared" si="1"/>
        <v>1.677807558583865</v>
      </c>
      <c r="F13" s="133">
        <f t="shared" si="0"/>
        <v>0.43963161029903119</v>
      </c>
      <c r="G13" s="133">
        <f t="shared" si="0"/>
        <v>1.1246204770601196</v>
      </c>
      <c r="O13" s="23"/>
      <c r="P13" s="23"/>
      <c r="Q13" s="23"/>
    </row>
    <row r="14" spans="1:21" s="14" customFormat="1" ht="20.100000000000001" customHeight="1" x14ac:dyDescent="0.25">
      <c r="A14" s="130">
        <v>2014</v>
      </c>
      <c r="B14" s="131">
        <v>972052</v>
      </c>
      <c r="C14" s="132">
        <v>793920</v>
      </c>
      <c r="D14" s="132">
        <v>1765972</v>
      </c>
      <c r="E14" s="133">
        <f t="shared" si="1"/>
        <v>2.9065305098364718</v>
      </c>
      <c r="F14" s="133">
        <f t="shared" si="0"/>
        <v>5.336340719119022</v>
      </c>
      <c r="G14" s="133">
        <f t="shared" si="0"/>
        <v>3.9848130304575449</v>
      </c>
      <c r="O14" s="23"/>
      <c r="P14" s="23"/>
      <c r="Q14" s="23"/>
    </row>
    <row r="15" spans="1:21" s="14" customFormat="1" ht="20.100000000000001" customHeight="1" x14ac:dyDescent="0.25">
      <c r="A15" s="130">
        <v>2015</v>
      </c>
      <c r="B15" s="131">
        <v>977598</v>
      </c>
      <c r="C15" s="132">
        <v>792912</v>
      </c>
      <c r="D15" s="132">
        <v>1770510</v>
      </c>
      <c r="E15" s="133">
        <f t="shared" si="1"/>
        <v>0.57054560867113935</v>
      </c>
      <c r="F15" s="133">
        <f t="shared" si="0"/>
        <v>-0.1269649334945484</v>
      </c>
      <c r="G15" s="133">
        <f t="shared" si="0"/>
        <v>0.25696896666538294</v>
      </c>
      <c r="O15" s="23"/>
      <c r="P15" s="23"/>
      <c r="Q15" s="23"/>
    </row>
    <row r="16" spans="1:21" s="14" customFormat="1" ht="20.100000000000001" customHeight="1" x14ac:dyDescent="0.25">
      <c r="A16" s="130">
        <v>2016</v>
      </c>
      <c r="B16" s="131">
        <v>990980</v>
      </c>
      <c r="C16" s="131">
        <v>805952</v>
      </c>
      <c r="D16" s="131">
        <v>1796932</v>
      </c>
      <c r="E16" s="133">
        <f t="shared" si="1"/>
        <v>1.368865320919241</v>
      </c>
      <c r="F16" s="133">
        <f t="shared" si="0"/>
        <v>1.6445708981576814</v>
      </c>
      <c r="G16" s="133">
        <f t="shared" si="0"/>
        <v>1.4923383657816203</v>
      </c>
      <c r="O16" s="23"/>
      <c r="P16" s="23"/>
      <c r="Q16" s="23"/>
    </row>
    <row r="17" spans="1:17" s="14" customFormat="1" ht="20.100000000000001" customHeight="1" x14ac:dyDescent="0.25">
      <c r="A17" s="130">
        <v>2017</v>
      </c>
      <c r="B17" s="131">
        <v>1004331</v>
      </c>
      <c r="C17" s="131">
        <v>828825</v>
      </c>
      <c r="D17" s="131">
        <v>1833156</v>
      </c>
      <c r="E17" s="133">
        <f t="shared" ref="E17:G18" si="2">B17/B15*100-100</f>
        <v>2.7345596042544997</v>
      </c>
      <c r="F17" s="133">
        <f t="shared" si="2"/>
        <v>4.529254192142389</v>
      </c>
      <c r="G17" s="133">
        <f t="shared" si="2"/>
        <v>3.5383025230018461</v>
      </c>
      <c r="O17" s="23"/>
      <c r="P17" s="23"/>
      <c r="Q17" s="23"/>
    </row>
    <row r="18" spans="1:17" s="14" customFormat="1" ht="20.100000000000001" customHeight="1" x14ac:dyDescent="0.25">
      <c r="A18" s="130">
        <v>2018</v>
      </c>
      <c r="B18" s="131">
        <v>1006444</v>
      </c>
      <c r="C18" s="131">
        <v>835740</v>
      </c>
      <c r="D18" s="131">
        <v>1842183</v>
      </c>
      <c r="E18" s="133">
        <f t="shared" si="2"/>
        <v>1.5604754889099581</v>
      </c>
      <c r="F18" s="133">
        <f t="shared" si="2"/>
        <v>3.6960017470023132</v>
      </c>
      <c r="G18" s="133">
        <f t="shared" si="2"/>
        <v>2.5182366388934128</v>
      </c>
      <c r="I18" s="17"/>
      <c r="J18" s="17"/>
      <c r="K18" s="17"/>
      <c r="L18" s="17"/>
      <c r="O18" s="23"/>
      <c r="P18" s="23"/>
      <c r="Q18" s="23"/>
    </row>
    <row r="19" spans="1:17" ht="20.100000000000001" customHeight="1" x14ac:dyDescent="0.25">
      <c r="A19" s="135" t="s">
        <v>108</v>
      </c>
      <c r="B19" s="134">
        <f>B18-B8</f>
        <v>68981</v>
      </c>
      <c r="C19" s="134">
        <f>C18-C8</f>
        <v>129158</v>
      </c>
      <c r="D19" s="134">
        <f>D18-D8</f>
        <v>198138</v>
      </c>
      <c r="E19" s="133">
        <f>B18/B8*100-100</f>
        <v>7.3582637394755892</v>
      </c>
      <c r="F19" s="133">
        <f>C18/C8*100-100</f>
        <v>18.279265534644253</v>
      </c>
      <c r="G19" s="133">
        <f>D18/D8*100-100</f>
        <v>12.051859894345966</v>
      </c>
      <c r="P19" s="85"/>
    </row>
    <row r="20" spans="1:17" x14ac:dyDescent="0.25">
      <c r="A20" s="106" t="s">
        <v>125</v>
      </c>
    </row>
  </sheetData>
  <mergeCells count="3">
    <mergeCell ref="A2:A3"/>
    <mergeCell ref="B2:D2"/>
    <mergeCell ref="E2:G2"/>
  </mergeCells>
  <pageMargins left="0.17" right="0.17" top="1" bottom="1" header="0.5" footer="0.5"/>
  <pageSetup paperSize="9" scale="9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M12" sqref="M12"/>
    </sheetView>
  </sheetViews>
  <sheetFormatPr defaultColWidth="8.7109375" defaultRowHeight="15" x14ac:dyDescent="0.25"/>
  <cols>
    <col min="1" max="1" width="58.5703125" style="2" customWidth="1"/>
    <col min="2" max="3" width="9" style="2" bestFit="1" customWidth="1"/>
    <col min="4" max="4" width="9" style="2" customWidth="1"/>
    <col min="5" max="5" width="12.140625" style="2" customWidth="1"/>
    <col min="6" max="6" width="9.5703125" style="2" bestFit="1" customWidth="1"/>
    <col min="7" max="7" width="8.7109375" style="2"/>
    <col min="8" max="8" width="8.85546875" style="2" bestFit="1" customWidth="1"/>
    <col min="9" max="16384" width="8.7109375" style="2"/>
  </cols>
  <sheetData>
    <row r="1" spans="1:8" s="138" customFormat="1" ht="24.95" customHeight="1" x14ac:dyDescent="0.2">
      <c r="A1" s="137" t="s">
        <v>151</v>
      </c>
    </row>
    <row r="2" spans="1:8" ht="21.75" customHeight="1" x14ac:dyDescent="0.25">
      <c r="A2" s="268" t="s">
        <v>0</v>
      </c>
      <c r="B2" s="270">
        <v>2011</v>
      </c>
      <c r="C2" s="270">
        <v>2018</v>
      </c>
      <c r="D2" s="270"/>
      <c r="E2" s="271" t="s">
        <v>114</v>
      </c>
      <c r="H2" s="38"/>
    </row>
    <row r="3" spans="1:8" ht="25.5" customHeight="1" x14ac:dyDescent="0.25">
      <c r="A3" s="269"/>
      <c r="B3" s="281"/>
      <c r="C3" s="139" t="s">
        <v>4</v>
      </c>
      <c r="D3" s="139" t="s">
        <v>5</v>
      </c>
      <c r="E3" s="282"/>
      <c r="H3" s="38"/>
    </row>
    <row r="4" spans="1:8" s="138" customFormat="1" ht="24.95" customHeight="1" x14ac:dyDescent="0.2">
      <c r="A4" s="147" t="s">
        <v>17</v>
      </c>
      <c r="B4" s="241">
        <v>15537</v>
      </c>
      <c r="C4" s="241">
        <v>21827</v>
      </c>
      <c r="D4" s="242">
        <f t="shared" ref="D4:D12" si="0">C4/$C$12*100</f>
        <v>5.4291158005750724</v>
      </c>
      <c r="E4" s="242">
        <f>C4/B4*100-100</f>
        <v>40.484005921349052</v>
      </c>
      <c r="G4" s="240"/>
    </row>
    <row r="5" spans="1:8" s="138" customFormat="1" ht="24.95" customHeight="1" x14ac:dyDescent="0.2">
      <c r="A5" s="147" t="s">
        <v>20</v>
      </c>
      <c r="B5" s="241">
        <v>181028</v>
      </c>
      <c r="C5" s="241">
        <v>189488</v>
      </c>
      <c r="D5" s="242">
        <f t="shared" si="0"/>
        <v>47.132097623098431</v>
      </c>
      <c r="E5" s="242">
        <f t="shared" ref="E5:E12" si="1">C5/B5*100-100</f>
        <v>4.6733102061559606</v>
      </c>
      <c r="G5" s="240"/>
    </row>
    <row r="6" spans="1:8" s="138" customFormat="1" ht="24.95" customHeight="1" x14ac:dyDescent="0.2">
      <c r="A6" s="147" t="s">
        <v>42</v>
      </c>
      <c r="B6" s="241">
        <v>24911</v>
      </c>
      <c r="C6" s="241">
        <v>27141</v>
      </c>
      <c r="D6" s="242">
        <f t="shared" si="0"/>
        <v>6.7508879801808792</v>
      </c>
      <c r="E6" s="242">
        <f t="shared" si="1"/>
        <v>8.9518686524025668</v>
      </c>
      <c r="G6" s="240"/>
    </row>
    <row r="7" spans="1:8" s="138" customFormat="1" ht="24.95" customHeight="1" x14ac:dyDescent="0.2">
      <c r="A7" s="147" t="s">
        <v>18</v>
      </c>
      <c r="B7" s="241">
        <v>48655</v>
      </c>
      <c r="C7" s="241">
        <v>58943</v>
      </c>
      <c r="D7" s="242">
        <f t="shared" si="0"/>
        <v>14.661124874389358</v>
      </c>
      <c r="E7" s="242">
        <f t="shared" si="1"/>
        <v>21.144794985099153</v>
      </c>
      <c r="G7" s="240"/>
    </row>
    <row r="8" spans="1:8" s="138" customFormat="1" ht="24.95" customHeight="1" x14ac:dyDescent="0.2">
      <c r="A8" s="147" t="s">
        <v>15</v>
      </c>
      <c r="B8" s="241">
        <v>36552</v>
      </c>
      <c r="C8" s="241">
        <v>43756</v>
      </c>
      <c r="D8" s="242">
        <f t="shared" si="0"/>
        <v>10.883602463460985</v>
      </c>
      <c r="E8" s="242">
        <f t="shared" si="1"/>
        <v>19.708907857299195</v>
      </c>
      <c r="G8" s="240"/>
    </row>
    <row r="9" spans="1:8" s="138" customFormat="1" ht="24.95" customHeight="1" x14ac:dyDescent="0.2">
      <c r="A9" s="147" t="s">
        <v>16</v>
      </c>
      <c r="B9" s="241">
        <v>17616</v>
      </c>
      <c r="C9" s="241">
        <v>21016</v>
      </c>
      <c r="D9" s="242">
        <f t="shared" si="0"/>
        <v>5.2273925718094896</v>
      </c>
      <c r="E9" s="242">
        <f t="shared" si="1"/>
        <v>19.300635785649405</v>
      </c>
      <c r="G9" s="240"/>
    </row>
    <row r="10" spans="1:8" s="138" customFormat="1" ht="24.95" customHeight="1" x14ac:dyDescent="0.2">
      <c r="A10" s="147" t="s">
        <v>19</v>
      </c>
      <c r="B10" s="241">
        <v>14249</v>
      </c>
      <c r="C10" s="241">
        <v>18619</v>
      </c>
      <c r="D10" s="242">
        <f t="shared" si="0"/>
        <v>4.6311773075048004</v>
      </c>
      <c r="E10" s="242">
        <f t="shared" si="1"/>
        <v>30.668818864481722</v>
      </c>
      <c r="G10" s="240"/>
    </row>
    <row r="11" spans="1:8" s="138" customFormat="1" ht="24.95" customHeight="1" x14ac:dyDescent="0.2">
      <c r="A11" s="150" t="s">
        <v>39</v>
      </c>
      <c r="B11" s="243">
        <v>12192</v>
      </c>
      <c r="C11" s="243">
        <v>21247</v>
      </c>
      <c r="D11" s="242">
        <f t="shared" si="0"/>
        <v>5.284850112925211</v>
      </c>
      <c r="E11" s="242">
        <f t="shared" si="1"/>
        <v>74.270013123359604</v>
      </c>
      <c r="G11" s="240"/>
    </row>
    <row r="12" spans="1:8" s="138" customFormat="1" ht="24.95" customHeight="1" x14ac:dyDescent="0.2">
      <c r="A12" s="244" t="s">
        <v>3</v>
      </c>
      <c r="B12" s="245">
        <v>350740</v>
      </c>
      <c r="C12" s="245">
        <v>402036</v>
      </c>
      <c r="D12" s="246">
        <f t="shared" si="0"/>
        <v>100</v>
      </c>
      <c r="E12" s="246">
        <f t="shared" si="1"/>
        <v>14.625078405656609</v>
      </c>
      <c r="G12" s="240"/>
    </row>
    <row r="13" spans="1:8" ht="15" customHeight="1" x14ac:dyDescent="0.25">
      <c r="A13" s="122" t="s">
        <v>125</v>
      </c>
      <c r="B13" s="122"/>
      <c r="C13" s="122"/>
      <c r="D13" s="122"/>
      <c r="E13" s="122"/>
    </row>
    <row r="14" spans="1:8" x14ac:dyDescent="0.25">
      <c r="A14" s="39"/>
      <c r="B14" s="39"/>
      <c r="C14" s="40"/>
      <c r="D14" s="39"/>
      <c r="E14" s="39"/>
    </row>
    <row r="15" spans="1:8" x14ac:dyDescent="0.25">
      <c r="A15" s="39"/>
      <c r="B15" s="39"/>
      <c r="C15" s="46"/>
      <c r="D15" s="40"/>
      <c r="E15" s="39"/>
    </row>
    <row r="16" spans="1:8" x14ac:dyDescent="0.25">
      <c r="A16" s="39"/>
      <c r="B16" s="39"/>
      <c r="C16" s="41"/>
      <c r="D16" s="41"/>
      <c r="E16" s="39"/>
    </row>
  </sheetData>
  <mergeCells count="4">
    <mergeCell ref="C2:D2"/>
    <mergeCell ref="B2:B3"/>
    <mergeCell ref="A2:A3"/>
    <mergeCell ref="E2:E3"/>
  </mergeCells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workbookViewId="0">
      <selection activeCell="N11" sqref="N11"/>
    </sheetView>
  </sheetViews>
  <sheetFormatPr defaultRowHeight="15" x14ac:dyDescent="0.25"/>
  <cols>
    <col min="1" max="16384" width="9.140625" style="2"/>
  </cols>
  <sheetData>
    <row r="1" spans="1:58" s="138" customFormat="1" ht="24.95" customHeight="1" x14ac:dyDescent="0.2">
      <c r="A1" s="137" t="s">
        <v>124</v>
      </c>
    </row>
    <row r="4" spans="1:58" x14ac:dyDescent="0.25">
      <c r="BD4" s="2">
        <v>2017</v>
      </c>
      <c r="BE4" s="2">
        <v>2018</v>
      </c>
    </row>
    <row r="5" spans="1:58" x14ac:dyDescent="0.25">
      <c r="BB5" s="2" t="s">
        <v>17</v>
      </c>
      <c r="BD5" s="27">
        <v>23853</v>
      </c>
      <c r="BE5" s="27">
        <v>21827</v>
      </c>
      <c r="BF5" s="5">
        <f>BE5/BD5*100-100</f>
        <v>-8.4936905211084479</v>
      </c>
    </row>
    <row r="6" spans="1:58" x14ac:dyDescent="0.25">
      <c r="BB6" s="2" t="s">
        <v>20</v>
      </c>
      <c r="BD6" s="27">
        <v>184453</v>
      </c>
      <c r="BE6" s="27">
        <v>189488</v>
      </c>
      <c r="BF6" s="5">
        <f t="shared" ref="BF6:BF13" si="0">BE6/BD6*100-100</f>
        <v>2.7296926588344945</v>
      </c>
    </row>
    <row r="7" spans="1:58" x14ac:dyDescent="0.25">
      <c r="BB7" s="2" t="s">
        <v>42</v>
      </c>
      <c r="BD7" s="27">
        <v>23763</v>
      </c>
      <c r="BE7" s="27">
        <v>27141</v>
      </c>
      <c r="BF7" s="5">
        <f t="shared" si="0"/>
        <v>14.215376846357785</v>
      </c>
    </row>
    <row r="8" spans="1:58" x14ac:dyDescent="0.25">
      <c r="BB8" s="2" t="s">
        <v>18</v>
      </c>
      <c r="BD8" s="27">
        <v>48409</v>
      </c>
      <c r="BE8" s="27">
        <v>58943</v>
      </c>
      <c r="BF8" s="5">
        <f t="shared" si="0"/>
        <v>21.760416451486293</v>
      </c>
    </row>
    <row r="9" spans="1:58" x14ac:dyDescent="0.25">
      <c r="BB9" s="2" t="s">
        <v>15</v>
      </c>
      <c r="BD9" s="27">
        <v>44629</v>
      </c>
      <c r="BE9" s="27">
        <v>43756</v>
      </c>
      <c r="BF9" s="5">
        <f t="shared" si="0"/>
        <v>-1.9561271818772497</v>
      </c>
    </row>
    <row r="10" spans="1:58" x14ac:dyDescent="0.25">
      <c r="BB10" s="2" t="s">
        <v>16</v>
      </c>
      <c r="BD10" s="27">
        <v>19568</v>
      </c>
      <c r="BE10" s="27">
        <v>21016</v>
      </c>
      <c r="BF10" s="5">
        <f t="shared" si="0"/>
        <v>7.3998364677023716</v>
      </c>
    </row>
    <row r="11" spans="1:58" x14ac:dyDescent="0.25">
      <c r="BB11" s="2" t="s">
        <v>19</v>
      </c>
      <c r="BD11" s="27">
        <v>16881</v>
      </c>
      <c r="BE11" s="27">
        <v>18619</v>
      </c>
      <c r="BF11" s="5">
        <f t="shared" si="0"/>
        <v>10.295598601978554</v>
      </c>
    </row>
    <row r="12" spans="1:58" x14ac:dyDescent="0.25">
      <c r="BB12" s="2" t="s">
        <v>39</v>
      </c>
      <c r="BD12" s="28">
        <v>22947</v>
      </c>
      <c r="BE12" s="28">
        <v>21247</v>
      </c>
      <c r="BF12" s="5">
        <f t="shared" si="0"/>
        <v>-7.4083758225476117</v>
      </c>
    </row>
    <row r="13" spans="1:58" x14ac:dyDescent="0.25">
      <c r="BB13" s="2" t="s">
        <v>3</v>
      </c>
      <c r="BD13" s="26">
        <v>384503</v>
      </c>
      <c r="BE13" s="26">
        <v>402036</v>
      </c>
      <c r="BF13" s="5">
        <f t="shared" si="0"/>
        <v>4.5599124064051466</v>
      </c>
    </row>
    <row r="20" spans="1:5" x14ac:dyDescent="0.25">
      <c r="A20" s="122" t="s">
        <v>125</v>
      </c>
    </row>
    <row r="21" spans="1:5" x14ac:dyDescent="0.25">
      <c r="B21" s="122"/>
      <c r="C21" s="122"/>
      <c r="D21" s="122"/>
      <c r="E21" s="122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16" sqref="G16"/>
    </sheetView>
  </sheetViews>
  <sheetFormatPr defaultColWidth="8.85546875" defaultRowHeight="15" x14ac:dyDescent="0.25"/>
  <cols>
    <col min="1" max="1" width="44.28515625" style="2" customWidth="1"/>
    <col min="2" max="2" width="12.7109375" style="24" customWidth="1"/>
    <col min="3" max="3" width="11.5703125" style="2" customWidth="1"/>
    <col min="4" max="4" width="13.28515625" style="2" bestFit="1" customWidth="1"/>
    <col min="5" max="5" width="10.5703125" style="2" bestFit="1" customWidth="1"/>
    <col min="6" max="16384" width="8.85546875" style="2"/>
  </cols>
  <sheetData>
    <row r="1" spans="1:5" s="138" customFormat="1" ht="24.95" customHeight="1" x14ac:dyDescent="0.2">
      <c r="A1" s="137" t="s">
        <v>152</v>
      </c>
      <c r="B1" s="137"/>
    </row>
    <row r="2" spans="1:5" ht="40.9" customHeight="1" x14ac:dyDescent="0.25">
      <c r="A2" s="268" t="s">
        <v>21</v>
      </c>
      <c r="B2" s="270" t="s">
        <v>63</v>
      </c>
      <c r="C2" s="270"/>
      <c r="D2" s="270" t="s">
        <v>11</v>
      </c>
      <c r="E2" s="271"/>
    </row>
    <row r="3" spans="1:5" ht="28.5" customHeight="1" x14ac:dyDescent="0.25">
      <c r="A3" s="269"/>
      <c r="B3" s="214" t="s">
        <v>4</v>
      </c>
      <c r="C3" s="214" t="s">
        <v>5</v>
      </c>
      <c r="D3" s="214" t="s">
        <v>4</v>
      </c>
      <c r="E3" s="247" t="s">
        <v>5</v>
      </c>
    </row>
    <row r="4" spans="1:5" s="138" customFormat="1" ht="24.95" customHeight="1" x14ac:dyDescent="0.2">
      <c r="A4" s="248" t="s">
        <v>22</v>
      </c>
      <c r="B4" s="249">
        <v>8597</v>
      </c>
      <c r="C4" s="223">
        <f t="shared" ref="C4:C12" si="0">B4/$B$12*100</f>
        <v>2.1383657184928713</v>
      </c>
      <c r="D4" s="249">
        <v>73478</v>
      </c>
      <c r="E4" s="223">
        <f t="shared" ref="E4:E12" si="1">D4/$D$12*100</f>
        <v>2.103268484606478</v>
      </c>
    </row>
    <row r="5" spans="1:5" s="138" customFormat="1" ht="24.95" customHeight="1" x14ac:dyDescent="0.2">
      <c r="A5" s="248" t="s">
        <v>23</v>
      </c>
      <c r="B5" s="249">
        <v>153835</v>
      </c>
      <c r="C5" s="223">
        <f t="shared" si="0"/>
        <v>38.263986309683709</v>
      </c>
      <c r="D5" s="249">
        <v>1091446</v>
      </c>
      <c r="E5" s="223">
        <f t="shared" si="1"/>
        <v>31.242058499820381</v>
      </c>
    </row>
    <row r="6" spans="1:5" s="138" customFormat="1" ht="24.95" customHeight="1" x14ac:dyDescent="0.2">
      <c r="A6" s="248" t="s">
        <v>24</v>
      </c>
      <c r="B6" s="249">
        <v>121950</v>
      </c>
      <c r="C6" s="223">
        <f t="shared" si="0"/>
        <v>30.333104498104646</v>
      </c>
      <c r="D6" s="249">
        <v>1276797</v>
      </c>
      <c r="E6" s="223">
        <f t="shared" si="1"/>
        <v>36.547631826398344</v>
      </c>
    </row>
    <row r="7" spans="1:5" s="138" customFormat="1" ht="24.95" customHeight="1" x14ac:dyDescent="0.2">
      <c r="A7" s="248" t="s">
        <v>25</v>
      </c>
      <c r="B7" s="249">
        <v>78190</v>
      </c>
      <c r="C7" s="223">
        <f t="shared" si="0"/>
        <v>19.44850709886677</v>
      </c>
      <c r="D7" s="249">
        <v>667718</v>
      </c>
      <c r="E7" s="223">
        <f t="shared" si="1"/>
        <v>19.113070932857021</v>
      </c>
    </row>
    <row r="8" spans="1:5" s="138" customFormat="1" ht="24.95" customHeight="1" x14ac:dyDescent="0.2">
      <c r="A8" s="248" t="s">
        <v>26</v>
      </c>
      <c r="B8" s="249">
        <v>11747</v>
      </c>
      <c r="C8" s="223">
        <f t="shared" si="0"/>
        <v>2.9218776427981572</v>
      </c>
      <c r="D8" s="249">
        <v>94470</v>
      </c>
      <c r="E8" s="223">
        <f t="shared" si="1"/>
        <v>2.7041532668386998</v>
      </c>
    </row>
    <row r="9" spans="1:5" s="138" customFormat="1" ht="24.95" customHeight="1" x14ac:dyDescent="0.2">
      <c r="A9" s="248" t="s">
        <v>27</v>
      </c>
      <c r="B9" s="249">
        <v>5057</v>
      </c>
      <c r="C9" s="223">
        <f t="shared" si="0"/>
        <v>1.257847555940264</v>
      </c>
      <c r="D9" s="249">
        <v>47254</v>
      </c>
      <c r="E9" s="223">
        <f t="shared" si="1"/>
        <v>1.352620498266073</v>
      </c>
    </row>
    <row r="10" spans="1:5" s="138" customFormat="1" ht="24.95" customHeight="1" x14ac:dyDescent="0.2">
      <c r="A10" s="248" t="s">
        <v>28</v>
      </c>
      <c r="B10" s="249">
        <v>2682</v>
      </c>
      <c r="C10" s="223">
        <f t="shared" si="0"/>
        <v>0.66710443840850064</v>
      </c>
      <c r="D10" s="249">
        <v>58119</v>
      </c>
      <c r="E10" s="223">
        <f t="shared" si="1"/>
        <v>1.6636253171948598</v>
      </c>
    </row>
    <row r="11" spans="1:5" s="138" customFormat="1" ht="24.95" customHeight="1" x14ac:dyDescent="0.2">
      <c r="A11" s="248" t="s">
        <v>29</v>
      </c>
      <c r="B11" s="249">
        <v>19977</v>
      </c>
      <c r="C11" s="223">
        <f t="shared" si="0"/>
        <v>4.9689580037608572</v>
      </c>
      <c r="D11" s="249">
        <v>184232</v>
      </c>
      <c r="E11" s="223">
        <f t="shared" si="1"/>
        <v>5.2735425495525279</v>
      </c>
    </row>
    <row r="12" spans="1:5" s="138" customFormat="1" ht="24.95" customHeight="1" x14ac:dyDescent="0.2">
      <c r="A12" s="244" t="s">
        <v>3</v>
      </c>
      <c r="B12" s="250">
        <v>402036</v>
      </c>
      <c r="C12" s="227">
        <f t="shared" si="0"/>
        <v>100</v>
      </c>
      <c r="D12" s="250">
        <v>3493515</v>
      </c>
      <c r="E12" s="227">
        <f t="shared" si="1"/>
        <v>100</v>
      </c>
    </row>
    <row r="13" spans="1:5" x14ac:dyDescent="0.25">
      <c r="A13" s="122" t="s">
        <v>125</v>
      </c>
      <c r="B13" s="122"/>
      <c r="C13" s="122"/>
      <c r="D13" s="122"/>
      <c r="E13" s="122"/>
    </row>
    <row r="15" spans="1:5" x14ac:dyDescent="0.25">
      <c r="A15" s="37"/>
      <c r="C15" s="5"/>
      <c r="E15" s="5"/>
    </row>
    <row r="16" spans="1:5" x14ac:dyDescent="0.25">
      <c r="A16" s="19"/>
      <c r="C16" s="5"/>
      <c r="E16" s="5"/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workbookViewId="0">
      <selection activeCell="N11" sqref="N11"/>
    </sheetView>
  </sheetViews>
  <sheetFormatPr defaultRowHeight="15" x14ac:dyDescent="0.25"/>
  <cols>
    <col min="1" max="1" width="9.140625" style="2"/>
    <col min="2" max="2" width="20.42578125" style="2" customWidth="1"/>
    <col min="3" max="16384" width="9.140625" style="2"/>
  </cols>
  <sheetData>
    <row r="1" spans="1:39" s="138" customFormat="1" ht="24.95" customHeight="1" x14ac:dyDescent="0.2">
      <c r="A1" s="211" t="s">
        <v>134</v>
      </c>
    </row>
    <row r="2" spans="1:39" x14ac:dyDescent="0.25">
      <c r="A2" s="11"/>
    </row>
    <row r="7" spans="1:39" ht="30" x14ac:dyDescent="0.25">
      <c r="AK7" s="55"/>
      <c r="AL7" s="56" t="s">
        <v>12</v>
      </c>
      <c r="AM7" s="56" t="s">
        <v>57</v>
      </c>
    </row>
    <row r="8" spans="1:39" x14ac:dyDescent="0.25">
      <c r="AJ8" s="57" t="s">
        <v>66</v>
      </c>
      <c r="AK8" s="58" t="s">
        <v>22</v>
      </c>
      <c r="AL8" s="36">
        <v>2.1383657184928713</v>
      </c>
      <c r="AM8" s="15">
        <v>2.8433657242521506</v>
      </c>
    </row>
    <row r="9" spans="1:39" ht="13.5" customHeight="1" x14ac:dyDescent="0.25">
      <c r="AJ9" s="57"/>
      <c r="AK9" s="58" t="s">
        <v>23</v>
      </c>
      <c r="AL9" s="36">
        <v>38.263986309683709</v>
      </c>
      <c r="AM9" s="15">
        <v>21.285724599564755</v>
      </c>
    </row>
    <row r="10" spans="1:39" x14ac:dyDescent="0.25">
      <c r="AJ10" s="57"/>
      <c r="AK10" s="58" t="s">
        <v>24</v>
      </c>
      <c r="AL10" s="36">
        <v>30.333104498104646</v>
      </c>
      <c r="AM10" s="15">
        <v>18.291776658453585</v>
      </c>
    </row>
    <row r="11" spans="1:39" ht="30" x14ac:dyDescent="0.25">
      <c r="AJ11" s="55"/>
      <c r="AL11" s="55" t="s">
        <v>12</v>
      </c>
      <c r="AM11" s="55" t="s">
        <v>57</v>
      </c>
    </row>
    <row r="12" spans="1:39" x14ac:dyDescent="0.25">
      <c r="AJ12" s="59" t="s">
        <v>11</v>
      </c>
      <c r="AK12" s="58" t="s">
        <v>22</v>
      </c>
      <c r="AL12" s="36">
        <v>2.103268484606478</v>
      </c>
      <c r="AM12" s="36">
        <v>2.7023707870303744</v>
      </c>
    </row>
    <row r="13" spans="1:39" x14ac:dyDescent="0.25">
      <c r="AJ13" s="60"/>
      <c r="AK13" s="58" t="s">
        <v>23</v>
      </c>
      <c r="AL13" s="36">
        <v>31.242058499820381</v>
      </c>
      <c r="AM13" s="36">
        <v>14.647066422588306</v>
      </c>
    </row>
    <row r="14" spans="1:39" x14ac:dyDescent="0.25">
      <c r="AJ14" s="61"/>
      <c r="AK14" s="58" t="s">
        <v>24</v>
      </c>
      <c r="AL14" s="36">
        <v>36.547631826398344</v>
      </c>
      <c r="AM14" s="36">
        <v>17.845367655126012</v>
      </c>
    </row>
    <row r="21" spans="1:1" x14ac:dyDescent="0.25">
      <c r="A21" s="122" t="s">
        <v>125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L21" sqref="L21"/>
    </sheetView>
  </sheetViews>
  <sheetFormatPr defaultColWidth="8.85546875" defaultRowHeight="15" x14ac:dyDescent="0.25"/>
  <cols>
    <col min="1" max="1" width="49.140625" style="2" customWidth="1"/>
    <col min="2" max="2" width="18.7109375" style="24" customWidth="1"/>
    <col min="3" max="3" width="18.7109375" style="2" customWidth="1"/>
    <col min="4" max="4" width="11.28515625" style="2" bestFit="1" customWidth="1"/>
    <col min="5" max="5" width="10.5703125" style="2" bestFit="1" customWidth="1"/>
    <col min="6" max="6" width="8.85546875" style="2"/>
    <col min="7" max="10" width="9" style="2" bestFit="1" customWidth="1"/>
    <col min="11" max="16384" width="8.85546875" style="2"/>
  </cols>
  <sheetData>
    <row r="1" spans="1:3" s="138" customFormat="1" ht="24.95" customHeight="1" x14ac:dyDescent="0.2">
      <c r="A1" s="137" t="s">
        <v>153</v>
      </c>
      <c r="B1" s="137"/>
    </row>
    <row r="2" spans="1:3" ht="58.5" customHeight="1" x14ac:dyDescent="0.25">
      <c r="A2" s="251" t="s">
        <v>21</v>
      </c>
      <c r="B2" s="229" t="s">
        <v>63</v>
      </c>
      <c r="C2" s="252" t="s">
        <v>11</v>
      </c>
    </row>
    <row r="3" spans="1:3" ht="24.95" customHeight="1" x14ac:dyDescent="0.25">
      <c r="A3" s="248" t="s">
        <v>22</v>
      </c>
      <c r="B3" s="242">
        <v>1.8601895734597207</v>
      </c>
      <c r="C3" s="242">
        <v>-18.906510390800037</v>
      </c>
    </row>
    <row r="4" spans="1:3" ht="24.95" customHeight="1" x14ac:dyDescent="0.25">
      <c r="A4" s="248" t="s">
        <v>23</v>
      </c>
      <c r="B4" s="242">
        <v>42.499189477096934</v>
      </c>
      <c r="C4" s="242">
        <v>27.936711857969755</v>
      </c>
    </row>
    <row r="5" spans="1:3" ht="24.95" customHeight="1" x14ac:dyDescent="0.25">
      <c r="A5" s="248" t="s">
        <v>24</v>
      </c>
      <c r="B5" s="242">
        <v>3.4763646237261554</v>
      </c>
      <c r="C5" s="242">
        <v>3.1947781767748324</v>
      </c>
    </row>
    <row r="6" spans="1:3" ht="24.95" customHeight="1" x14ac:dyDescent="0.25">
      <c r="A6" s="248" t="s">
        <v>25</v>
      </c>
      <c r="B6" s="242">
        <v>-13.970094733020119</v>
      </c>
      <c r="C6" s="242">
        <v>-4.7495552864212272</v>
      </c>
    </row>
    <row r="7" spans="1:3" ht="24.95" customHeight="1" x14ac:dyDescent="0.25">
      <c r="A7" s="248" t="s">
        <v>26</v>
      </c>
      <c r="B7" s="242">
        <v>20.161620294599032</v>
      </c>
      <c r="C7" s="242">
        <v>9.1369092316401179</v>
      </c>
    </row>
    <row r="8" spans="1:3" ht="24.95" customHeight="1" x14ac:dyDescent="0.25">
      <c r="A8" s="248" t="s">
        <v>27</v>
      </c>
      <c r="B8" s="242">
        <v>48.038641686182672</v>
      </c>
      <c r="C8" s="242">
        <v>-6.6071110935430966</v>
      </c>
    </row>
    <row r="9" spans="1:3" ht="24.95" customHeight="1" x14ac:dyDescent="0.25">
      <c r="A9" s="248" t="s">
        <v>28</v>
      </c>
      <c r="B9" s="242">
        <v>6.4285714285714306</v>
      </c>
      <c r="C9" s="242">
        <v>2.1190237731274095</v>
      </c>
    </row>
    <row r="10" spans="1:3" ht="24.95" customHeight="1" x14ac:dyDescent="0.25">
      <c r="A10" s="248" t="s">
        <v>29</v>
      </c>
      <c r="B10" s="242">
        <v>101.93065804103912</v>
      </c>
      <c r="C10" s="242">
        <v>60.56195638911646</v>
      </c>
    </row>
    <row r="11" spans="1:3" ht="24.95" customHeight="1" x14ac:dyDescent="0.25">
      <c r="A11" s="244" t="s">
        <v>3</v>
      </c>
      <c r="B11" s="246">
        <v>14.625078405656609</v>
      </c>
      <c r="C11" s="246">
        <v>9.4865015804724635</v>
      </c>
    </row>
    <row r="12" spans="1:3" x14ac:dyDescent="0.25">
      <c r="A12" s="122" t="s">
        <v>125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workbookViewId="0">
      <selection activeCell="L18" sqref="L18"/>
    </sheetView>
  </sheetViews>
  <sheetFormatPr defaultRowHeight="15" x14ac:dyDescent="0.25"/>
  <cols>
    <col min="1" max="1" width="35.28515625" style="2" customWidth="1"/>
    <col min="2" max="2" width="11.5703125" style="2" bestFit="1" customWidth="1"/>
    <col min="3" max="3" width="9.42578125" style="2" bestFit="1" customWidth="1"/>
    <col min="4" max="4" width="11.5703125" style="2" bestFit="1" customWidth="1"/>
    <col min="5" max="5" width="11.5703125" style="2" customWidth="1"/>
    <col min="6" max="6" width="10.5703125" style="2" bestFit="1" customWidth="1"/>
    <col min="7" max="7" width="10.5703125" style="2" customWidth="1"/>
    <col min="8" max="16384" width="9.140625" style="2"/>
  </cols>
  <sheetData>
    <row r="1" spans="1:45" s="138" customFormat="1" ht="29.25" customHeight="1" x14ac:dyDescent="0.2">
      <c r="A1" s="137" t="s">
        <v>129</v>
      </c>
    </row>
    <row r="2" spans="1:45" ht="24.75" customHeight="1" x14ac:dyDescent="0.25">
      <c r="A2" s="256" t="s">
        <v>78</v>
      </c>
      <c r="B2" s="261" t="s">
        <v>1</v>
      </c>
      <c r="C2" s="261"/>
      <c r="D2" s="261" t="s">
        <v>2</v>
      </c>
      <c r="E2" s="261"/>
      <c r="F2" s="261" t="s">
        <v>3</v>
      </c>
      <c r="G2" s="262"/>
    </row>
    <row r="3" spans="1:45" ht="30" x14ac:dyDescent="0.25">
      <c r="A3" s="257"/>
      <c r="B3" s="139" t="s">
        <v>96</v>
      </c>
      <c r="C3" s="139" t="s">
        <v>48</v>
      </c>
      <c r="D3" s="139" t="s">
        <v>96</v>
      </c>
      <c r="E3" s="139" t="s">
        <v>48</v>
      </c>
      <c r="F3" s="139" t="s">
        <v>96</v>
      </c>
      <c r="G3" s="140" t="s">
        <v>48</v>
      </c>
    </row>
    <row r="4" spans="1:45" s="138" customFormat="1" ht="24.95" customHeight="1" x14ac:dyDescent="0.2">
      <c r="A4" s="147" t="s">
        <v>65</v>
      </c>
      <c r="B4" s="148">
        <v>68981</v>
      </c>
      <c r="C4" s="149">
        <v>7.3582637394755892</v>
      </c>
      <c r="D4" s="148">
        <v>129158</v>
      </c>
      <c r="E4" s="149">
        <v>18.279265534644253</v>
      </c>
      <c r="F4" s="148">
        <v>198138</v>
      </c>
      <c r="G4" s="149">
        <v>12.051859894345966</v>
      </c>
    </row>
    <row r="5" spans="1:45" s="138" customFormat="1" ht="24.95" customHeight="1" x14ac:dyDescent="0.2">
      <c r="A5" s="150" t="s">
        <v>11</v>
      </c>
      <c r="B5" s="151">
        <v>-373679</v>
      </c>
      <c r="C5" s="152">
        <v>-2.7038373421282955</v>
      </c>
      <c r="D5" s="151">
        <v>498279</v>
      </c>
      <c r="E5" s="152">
        <v>5.375162337714869</v>
      </c>
      <c r="F5" s="151">
        <v>124601</v>
      </c>
      <c r="G5" s="152">
        <v>0.53962374235329946</v>
      </c>
    </row>
    <row r="6" spans="1:45" x14ac:dyDescent="0.25">
      <c r="A6" s="106" t="s">
        <v>125</v>
      </c>
    </row>
    <row r="9" spans="1:45" x14ac:dyDescent="0.25">
      <c r="A9" s="24" t="s">
        <v>128</v>
      </c>
    </row>
    <row r="11" spans="1:45" x14ac:dyDescent="0.25">
      <c r="AQ11" s="2" t="s">
        <v>1</v>
      </c>
      <c r="AR11" s="2" t="s">
        <v>2</v>
      </c>
      <c r="AS11" s="2" t="s">
        <v>3</v>
      </c>
    </row>
    <row r="12" spans="1:45" ht="60" x14ac:dyDescent="0.25">
      <c r="AP12" s="74" t="s">
        <v>66</v>
      </c>
      <c r="AQ12" s="5">
        <f>C4</f>
        <v>7.3582637394755892</v>
      </c>
      <c r="AR12" s="5">
        <f>E4</f>
        <v>18.279265534644253</v>
      </c>
      <c r="AS12" s="5">
        <f>G4</f>
        <v>12.051859894345966</v>
      </c>
    </row>
    <row r="13" spans="1:45" x14ac:dyDescent="0.25">
      <c r="AP13" s="2" t="s">
        <v>11</v>
      </c>
      <c r="AQ13" s="5">
        <f>C5</f>
        <v>-2.7038373421282955</v>
      </c>
      <c r="AR13" s="5">
        <f>E5</f>
        <v>5.375162337714869</v>
      </c>
      <c r="AS13" s="5">
        <f>G5</f>
        <v>0.53962374235329946</v>
      </c>
    </row>
    <row r="25" spans="1:1" x14ac:dyDescent="0.25">
      <c r="A25" s="106" t="s">
        <v>125</v>
      </c>
    </row>
  </sheetData>
  <mergeCells count="4">
    <mergeCell ref="B2:C2"/>
    <mergeCell ref="D2:E2"/>
    <mergeCell ref="F2:G2"/>
    <mergeCell ref="A2:A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E13" sqref="E10:E13"/>
    </sheetView>
  </sheetViews>
  <sheetFormatPr defaultRowHeight="15" x14ac:dyDescent="0.25"/>
  <cols>
    <col min="1" max="1" width="26.5703125" style="14" customWidth="1"/>
    <col min="2" max="2" width="12.5703125" style="14" customWidth="1"/>
    <col min="3" max="3" width="11.5703125" style="14" bestFit="1" customWidth="1"/>
    <col min="4" max="4" width="11.7109375" style="14" bestFit="1" customWidth="1"/>
    <col min="5" max="5" width="11.5703125" style="14" bestFit="1" customWidth="1"/>
    <col min="6" max="7" width="9.140625" style="14"/>
    <col min="8" max="8" width="8" style="14" customWidth="1"/>
    <col min="9" max="16384" width="9.140625" style="14"/>
  </cols>
  <sheetData>
    <row r="1" spans="1:19" s="124" customFormat="1" ht="20.100000000000001" customHeight="1" x14ac:dyDescent="0.2">
      <c r="A1" s="123" t="s">
        <v>130</v>
      </c>
      <c r="B1" s="123"/>
      <c r="F1" s="123"/>
      <c r="J1" s="125"/>
      <c r="K1" s="125"/>
      <c r="L1" s="123"/>
      <c r="M1" s="125"/>
      <c r="N1" s="123"/>
      <c r="O1" s="123"/>
      <c r="P1" s="123"/>
      <c r="Q1" s="123"/>
      <c r="R1" s="123"/>
      <c r="S1" s="123"/>
    </row>
    <row r="2" spans="1:19" ht="24.95" customHeight="1" x14ac:dyDescent="0.25">
      <c r="A2" s="256" t="s">
        <v>78</v>
      </c>
      <c r="B2" s="260" t="s">
        <v>1</v>
      </c>
      <c r="C2" s="260"/>
      <c r="D2" s="260" t="s">
        <v>2</v>
      </c>
      <c r="E2" s="263"/>
      <c r="H2" s="76"/>
      <c r="I2" s="76"/>
      <c r="J2" s="54"/>
      <c r="K2" s="54"/>
      <c r="L2" s="54"/>
    </row>
    <row r="3" spans="1:19" ht="24.95" customHeight="1" x14ac:dyDescent="0.25">
      <c r="A3" s="257"/>
      <c r="B3" s="141">
        <v>2008</v>
      </c>
      <c r="C3" s="141">
        <v>2018</v>
      </c>
      <c r="D3" s="141">
        <v>2008</v>
      </c>
      <c r="E3" s="142">
        <v>2018</v>
      </c>
      <c r="H3" s="76"/>
      <c r="I3" s="76"/>
      <c r="J3" s="54"/>
      <c r="K3" s="54"/>
      <c r="L3" s="54"/>
    </row>
    <row r="4" spans="1:19" ht="24.95" customHeight="1" x14ac:dyDescent="0.25">
      <c r="A4" s="143" t="s">
        <v>65</v>
      </c>
      <c r="B4" s="128">
        <v>57.021736023040738</v>
      </c>
      <c r="C4" s="145">
        <v>54.633225906438177</v>
      </c>
      <c r="D4" s="146">
        <v>42.978263976959269</v>
      </c>
      <c r="E4" s="146">
        <v>45.366828376985346</v>
      </c>
      <c r="H4" s="75"/>
      <c r="I4" s="76"/>
      <c r="J4" s="54"/>
      <c r="K4" s="54"/>
      <c r="L4" s="54"/>
    </row>
    <row r="5" spans="1:19" ht="24.95" customHeight="1" x14ac:dyDescent="0.25">
      <c r="A5" s="144" t="s">
        <v>11</v>
      </c>
      <c r="B5" s="128">
        <v>59.853238244828532</v>
      </c>
      <c r="C5" s="145">
        <v>57.922341332733481</v>
      </c>
      <c r="D5" s="146">
        <v>40.146761755171468</v>
      </c>
      <c r="E5" s="146">
        <v>42.077654359697277</v>
      </c>
      <c r="H5" s="75"/>
      <c r="I5" s="76"/>
      <c r="J5" s="54"/>
      <c r="K5" s="54"/>
      <c r="L5" s="54"/>
    </row>
    <row r="6" spans="1:19" x14ac:dyDescent="0.25">
      <c r="A6" s="106" t="s">
        <v>125</v>
      </c>
      <c r="H6" s="76"/>
      <c r="I6" s="76"/>
      <c r="J6" s="54"/>
      <c r="K6" s="54"/>
      <c r="L6" s="54"/>
    </row>
    <row r="7" spans="1:19" x14ac:dyDescent="0.25">
      <c r="H7" s="76"/>
      <c r="I7" s="76"/>
      <c r="J7" s="54"/>
      <c r="K7" s="54"/>
      <c r="L7" s="54"/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22" sqref="I22"/>
    </sheetView>
  </sheetViews>
  <sheetFormatPr defaultColWidth="8.85546875" defaultRowHeight="15" x14ac:dyDescent="0.25"/>
  <cols>
    <col min="1" max="1" width="13" style="7" customWidth="1"/>
    <col min="2" max="3" width="14" style="7" customWidth="1"/>
    <col min="4" max="5" width="11.7109375" style="7" customWidth="1"/>
    <col min="6" max="7" width="11" style="7" bestFit="1" customWidth="1"/>
    <col min="8" max="16384" width="8.85546875" style="7"/>
  </cols>
  <sheetData>
    <row r="1" spans="1:8" s="154" customFormat="1" ht="24.95" customHeight="1" x14ac:dyDescent="0.2">
      <c r="A1" s="153" t="s">
        <v>135</v>
      </c>
    </row>
    <row r="2" spans="1:8" ht="24.95" customHeight="1" x14ac:dyDescent="0.25">
      <c r="A2" s="256" t="s">
        <v>58</v>
      </c>
      <c r="B2" s="258" t="s">
        <v>65</v>
      </c>
      <c r="C2" s="258"/>
      <c r="D2" s="258" t="s">
        <v>11</v>
      </c>
      <c r="E2" s="259"/>
    </row>
    <row r="3" spans="1:8" ht="24.95" customHeight="1" x14ac:dyDescent="0.25">
      <c r="A3" s="257"/>
      <c r="B3" s="126">
        <v>2017</v>
      </c>
      <c r="C3" s="126">
        <v>2018</v>
      </c>
      <c r="D3" s="126">
        <v>2017</v>
      </c>
      <c r="E3" s="127">
        <v>2018</v>
      </c>
    </row>
    <row r="4" spans="1:8" ht="24.95" customHeight="1" x14ac:dyDescent="0.25">
      <c r="A4" s="158" t="s">
        <v>59</v>
      </c>
      <c r="B4" s="157">
        <v>3.1589237358959084</v>
      </c>
      <c r="C4" s="157">
        <v>3.4957981916020286</v>
      </c>
      <c r="D4" s="157">
        <v>4.3616808769020521</v>
      </c>
      <c r="E4" s="157">
        <v>4.4647007408889845</v>
      </c>
    </row>
    <row r="5" spans="1:8" ht="24.95" customHeight="1" x14ac:dyDescent="0.25">
      <c r="A5" s="158" t="s">
        <v>74</v>
      </c>
      <c r="B5" s="157">
        <v>17.196517917733132</v>
      </c>
      <c r="C5" s="157">
        <v>16.442883253183858</v>
      </c>
      <c r="D5" s="157">
        <v>17.77417055731194</v>
      </c>
      <c r="E5" s="157">
        <v>17.554865186221171</v>
      </c>
    </row>
    <row r="6" spans="1:8" ht="24.95" customHeight="1" x14ac:dyDescent="0.25">
      <c r="A6" s="158" t="s">
        <v>75</v>
      </c>
      <c r="B6" s="157">
        <v>28.140431038056775</v>
      </c>
      <c r="C6" s="157">
        <v>27.413020313399915</v>
      </c>
      <c r="D6" s="157">
        <v>27.183434588056208</v>
      </c>
      <c r="E6" s="157">
        <v>26.273626532627748</v>
      </c>
    </row>
    <row r="7" spans="1:8" ht="24.95" customHeight="1" x14ac:dyDescent="0.25">
      <c r="A7" s="158" t="s">
        <v>76</v>
      </c>
      <c r="B7" s="157">
        <v>30.779922712524193</v>
      </c>
      <c r="C7" s="157">
        <v>30.852309461112171</v>
      </c>
      <c r="D7" s="157">
        <v>30.263030047527771</v>
      </c>
      <c r="E7" s="157">
        <v>30.343176717726152</v>
      </c>
    </row>
    <row r="8" spans="1:8" ht="24.95" customHeight="1" x14ac:dyDescent="0.25">
      <c r="A8" s="158" t="s">
        <v>77</v>
      </c>
      <c r="B8" s="157">
        <v>18.580688168382835</v>
      </c>
      <c r="C8" s="157">
        <v>19.323324555703749</v>
      </c>
      <c r="D8" s="157">
        <v>17.901308863035371</v>
      </c>
      <c r="E8" s="157">
        <v>18.652933504183018</v>
      </c>
    </row>
    <row r="9" spans="1:8" ht="24.95" customHeight="1" x14ac:dyDescent="0.25">
      <c r="A9" s="158" t="s">
        <v>60</v>
      </c>
      <c r="B9" s="157">
        <v>2.1435164274071603</v>
      </c>
      <c r="C9" s="157">
        <v>2.4726642249982764</v>
      </c>
      <c r="D9" s="157">
        <v>2.5163663801859699</v>
      </c>
      <c r="E9" s="157">
        <v>2.7106973183529286</v>
      </c>
    </row>
    <row r="10" spans="1:8" ht="24.95" customHeight="1" x14ac:dyDescent="0.25">
      <c r="A10" s="156" t="s">
        <v>68</v>
      </c>
      <c r="B10" s="210">
        <v>100</v>
      </c>
      <c r="C10" s="210">
        <f>SUM(C4:C9)</f>
        <v>100</v>
      </c>
      <c r="D10" s="210">
        <v>100</v>
      </c>
      <c r="E10" s="210">
        <f t="shared" ref="E10" si="0">SUM(E4:E9)</f>
        <v>100.00000000000001</v>
      </c>
    </row>
    <row r="11" spans="1:8" x14ac:dyDescent="0.25">
      <c r="A11" s="106" t="s">
        <v>125</v>
      </c>
    </row>
    <row r="13" spans="1:8" x14ac:dyDescent="0.25">
      <c r="A13" s="18"/>
      <c r="B13" s="18"/>
      <c r="C13" s="18"/>
      <c r="F13" s="18"/>
    </row>
    <row r="14" spans="1:8" x14ac:dyDescent="0.25">
      <c r="A14" s="18"/>
    </row>
    <row r="15" spans="1:8" x14ac:dyDescent="0.25">
      <c r="A15" s="18"/>
      <c r="B15" s="94"/>
      <c r="C15" s="94"/>
      <c r="D15" s="8"/>
      <c r="F15" s="94"/>
      <c r="G15" s="94"/>
      <c r="H15" s="8"/>
    </row>
    <row r="16" spans="1:8" x14ac:dyDescent="0.25">
      <c r="A16" s="18"/>
      <c r="B16" s="94"/>
      <c r="C16" s="94"/>
      <c r="D16" s="8"/>
      <c r="F16" s="94"/>
      <c r="G16" s="94"/>
      <c r="H16" s="8"/>
    </row>
    <row r="17" spans="1:8" x14ac:dyDescent="0.25">
      <c r="A17" s="18"/>
      <c r="B17" s="94"/>
      <c r="C17" s="94"/>
      <c r="D17" s="8"/>
      <c r="F17" s="94"/>
      <c r="G17" s="94"/>
      <c r="H17" s="8"/>
    </row>
    <row r="18" spans="1:8" x14ac:dyDescent="0.25">
      <c r="A18" s="18"/>
      <c r="B18" s="94"/>
      <c r="C18" s="94"/>
      <c r="D18" s="8"/>
      <c r="F18" s="94"/>
      <c r="G18" s="94"/>
      <c r="H18" s="8"/>
    </row>
    <row r="19" spans="1:8" x14ac:dyDescent="0.25">
      <c r="A19" s="18"/>
      <c r="B19" s="94"/>
      <c r="C19" s="94"/>
      <c r="D19" s="8"/>
      <c r="F19" s="94"/>
      <c r="G19" s="94"/>
      <c r="H19" s="8"/>
    </row>
    <row r="20" spans="1:8" x14ac:dyDescent="0.25">
      <c r="A20" s="18"/>
      <c r="B20" s="94"/>
      <c r="C20" s="94"/>
      <c r="D20" s="8"/>
      <c r="F20" s="94"/>
      <c r="G20" s="94"/>
      <c r="H20" s="8"/>
    </row>
    <row r="21" spans="1:8" x14ac:dyDescent="0.25">
      <c r="A21" s="18"/>
      <c r="B21" s="94"/>
      <c r="C21" s="94"/>
      <c r="D21" s="8"/>
      <c r="F21" s="94"/>
      <c r="G21" s="94"/>
      <c r="H21" s="8"/>
    </row>
    <row r="22" spans="1:8" x14ac:dyDescent="0.25">
      <c r="A22" s="18"/>
      <c r="B22" s="18"/>
      <c r="C22" s="18"/>
      <c r="D22" s="18"/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  <ignoredErrors>
    <ignoredError sqref="C10 E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workbookViewId="0">
      <selection activeCell="J17" sqref="J17"/>
    </sheetView>
  </sheetViews>
  <sheetFormatPr defaultRowHeight="15" x14ac:dyDescent="0.25"/>
  <cols>
    <col min="1" max="1" width="7.42578125" style="70" customWidth="1"/>
    <col min="2" max="2" width="69.85546875" style="70" bestFit="1" customWidth="1"/>
    <col min="3" max="3" width="11" style="70" bestFit="1" customWidth="1"/>
    <col min="4" max="4" width="12" style="70" bestFit="1" customWidth="1"/>
    <col min="5" max="5" width="9.5703125" style="70" bestFit="1" customWidth="1"/>
    <col min="6" max="6" width="13.28515625" style="70" bestFit="1" customWidth="1"/>
    <col min="7" max="7" width="10.85546875" style="70" bestFit="1" customWidth="1"/>
    <col min="8" max="8" width="13.140625" style="70" bestFit="1" customWidth="1"/>
    <col min="9" max="16384" width="9.140625" style="70"/>
  </cols>
  <sheetData>
    <row r="1" spans="1:49" s="160" customFormat="1" ht="24.95" customHeight="1" x14ac:dyDescent="0.2">
      <c r="A1" s="159" t="s">
        <v>110</v>
      </c>
    </row>
    <row r="3" spans="1:49" x14ac:dyDescent="0.25">
      <c r="AT3" s="70" t="s">
        <v>90</v>
      </c>
    </row>
    <row r="4" spans="1:49" ht="60" x14ac:dyDescent="0.25">
      <c r="AS4" s="71"/>
      <c r="AT4" s="71" t="s">
        <v>66</v>
      </c>
      <c r="AU4" s="72" t="s">
        <v>82</v>
      </c>
      <c r="AV4" s="72" t="s">
        <v>45</v>
      </c>
    </row>
    <row r="5" spans="1:49" x14ac:dyDescent="0.25">
      <c r="AS5" s="71" t="s">
        <v>59</v>
      </c>
      <c r="AT5" s="73">
        <v>-10.772577382436893</v>
      </c>
      <c r="AU5" s="73">
        <v>-19.673946589691909</v>
      </c>
      <c r="AV5" s="73">
        <v>-28.184444829378137</v>
      </c>
    </row>
    <row r="6" spans="1:49" x14ac:dyDescent="0.25">
      <c r="AS6" s="71" t="s">
        <v>87</v>
      </c>
      <c r="AT6" s="73">
        <v>-16.739507284321817</v>
      </c>
      <c r="AU6" s="73">
        <v>-18.005401293178508</v>
      </c>
      <c r="AV6" s="73">
        <v>-25.322222481099161</v>
      </c>
    </row>
    <row r="7" spans="1:49" x14ac:dyDescent="0.25">
      <c r="AS7" s="71" t="s">
        <v>88</v>
      </c>
      <c r="AT7" s="73">
        <v>21.363759440946197</v>
      </c>
      <c r="AU7" s="73">
        <v>16.7137730290208</v>
      </c>
      <c r="AV7" s="73">
        <v>7.5982548757019401</v>
      </c>
    </row>
    <row r="8" spans="1:49" x14ac:dyDescent="0.25">
      <c r="AS8" s="71" t="s">
        <v>89</v>
      </c>
      <c r="AT8" s="73">
        <v>69.663101762451447</v>
      </c>
      <c r="AU8" s="73">
        <v>73.038533965917651</v>
      </c>
      <c r="AV8" s="73">
        <v>74.199759681157786</v>
      </c>
    </row>
    <row r="9" spans="1:49" x14ac:dyDescent="0.25">
      <c r="F9" s="107"/>
      <c r="G9" s="107"/>
      <c r="H9" s="107"/>
      <c r="AS9" s="71" t="s">
        <v>3</v>
      </c>
      <c r="AT9" s="73">
        <v>12.051859894345966</v>
      </c>
      <c r="AU9" s="73">
        <v>9.0284300746868524</v>
      </c>
      <c r="AV9" s="73">
        <v>0.53962374235329946</v>
      </c>
    </row>
    <row r="10" spans="1:49" x14ac:dyDescent="0.25">
      <c r="F10" s="107"/>
      <c r="G10" s="107"/>
      <c r="H10" s="107"/>
    </row>
    <row r="11" spans="1:49" x14ac:dyDescent="0.25">
      <c r="F11" s="107"/>
      <c r="G11" s="107"/>
      <c r="H11" s="107"/>
      <c r="AS11" s="107"/>
      <c r="AT11" s="107"/>
      <c r="AU11" s="107"/>
      <c r="AV11" s="107"/>
      <c r="AW11" s="107"/>
    </row>
    <row r="12" spans="1:49" x14ac:dyDescent="0.25">
      <c r="A12" s="108"/>
      <c r="B12" s="109"/>
      <c r="C12" s="109"/>
      <c r="D12" s="109"/>
      <c r="E12" s="109"/>
      <c r="F12" s="107"/>
      <c r="G12" s="107"/>
      <c r="H12" s="107"/>
      <c r="AS12" s="107"/>
      <c r="AT12" s="107"/>
      <c r="AU12" s="107"/>
      <c r="AV12" s="107"/>
      <c r="AW12" s="107"/>
    </row>
    <row r="13" spans="1:49" x14ac:dyDescent="0.25">
      <c r="A13" s="108"/>
      <c r="B13" s="109"/>
      <c r="C13" s="109"/>
      <c r="D13" s="109"/>
      <c r="E13" s="109"/>
      <c r="F13" s="107"/>
      <c r="G13" s="107"/>
      <c r="H13" s="107"/>
      <c r="AS13" s="108"/>
      <c r="AT13" s="109"/>
      <c r="AU13" s="109"/>
      <c r="AV13" s="109"/>
      <c r="AW13" s="109"/>
    </row>
    <row r="14" spans="1:49" x14ac:dyDescent="0.25">
      <c r="C14" s="107"/>
      <c r="D14" s="107"/>
      <c r="E14" s="107"/>
      <c r="F14" s="107"/>
      <c r="G14" s="107"/>
      <c r="H14" s="107"/>
    </row>
    <row r="15" spans="1:49" x14ac:dyDescent="0.25">
      <c r="A15" s="107"/>
      <c r="B15" s="107"/>
      <c r="C15" s="107"/>
      <c r="D15" s="107"/>
      <c r="E15" s="107"/>
      <c r="F15" s="107"/>
      <c r="G15" s="107"/>
      <c r="H15" s="107"/>
    </row>
    <row r="16" spans="1:49" x14ac:dyDescent="0.25">
      <c r="A16" s="107"/>
      <c r="B16" s="107"/>
      <c r="C16" s="107"/>
      <c r="D16" s="107"/>
      <c r="E16" s="107"/>
      <c r="F16" s="107"/>
      <c r="G16" s="107"/>
      <c r="H16" s="107"/>
    </row>
    <row r="17" spans="1:8" x14ac:dyDescent="0.25">
      <c r="A17" s="106" t="s">
        <v>125</v>
      </c>
      <c r="B17" s="107"/>
      <c r="C17" s="107"/>
      <c r="D17" s="107"/>
      <c r="E17" s="107"/>
      <c r="F17" s="107"/>
      <c r="G17" s="107"/>
      <c r="H17" s="107"/>
    </row>
    <row r="18" spans="1:8" x14ac:dyDescent="0.25">
      <c r="A18" s="107"/>
      <c r="B18" s="264"/>
      <c r="C18" s="264"/>
      <c r="D18" s="264"/>
      <c r="E18" s="107"/>
      <c r="F18" s="264"/>
      <c r="G18" s="264"/>
      <c r="H18" s="264"/>
    </row>
    <row r="19" spans="1:8" x14ac:dyDescent="0.25">
      <c r="A19" s="265"/>
      <c r="B19" s="110"/>
      <c r="C19" s="108"/>
      <c r="D19" s="108"/>
      <c r="E19" s="265"/>
      <c r="F19" s="110"/>
      <c r="G19" s="108"/>
      <c r="H19" s="108"/>
    </row>
    <row r="20" spans="1:8" x14ac:dyDescent="0.25">
      <c r="A20" s="265"/>
      <c r="C20" s="110"/>
      <c r="D20" s="110"/>
      <c r="E20" s="265"/>
      <c r="F20" s="110"/>
      <c r="G20" s="110"/>
      <c r="H20" s="110"/>
    </row>
    <row r="21" spans="1:8" x14ac:dyDescent="0.25">
      <c r="A21" s="110"/>
      <c r="B21" s="111"/>
      <c r="C21" s="112"/>
      <c r="D21" s="112"/>
      <c r="E21" s="110"/>
      <c r="F21" s="113"/>
      <c r="G21" s="112"/>
      <c r="H21" s="112"/>
    </row>
    <row r="22" spans="1:8" x14ac:dyDescent="0.25">
      <c r="A22" s="110"/>
      <c r="B22" s="111"/>
      <c r="C22" s="112"/>
      <c r="D22" s="112"/>
      <c r="E22" s="110"/>
      <c r="F22" s="113"/>
      <c r="G22" s="112"/>
      <c r="H22" s="112"/>
    </row>
    <row r="23" spans="1:8" x14ac:dyDescent="0.25">
      <c r="A23" s="107"/>
      <c r="B23" s="107"/>
      <c r="C23" s="107"/>
      <c r="D23" s="107"/>
      <c r="E23" s="107"/>
      <c r="F23" s="107"/>
      <c r="G23" s="107"/>
      <c r="H23" s="107"/>
    </row>
    <row r="24" spans="1:8" x14ac:dyDescent="0.25">
      <c r="A24" s="108"/>
      <c r="B24" s="114"/>
      <c r="C24" s="114"/>
      <c r="D24" s="114"/>
      <c r="E24" s="114"/>
      <c r="F24" s="114"/>
      <c r="G24" s="114"/>
      <c r="H24" s="114"/>
    </row>
    <row r="25" spans="1:8" x14ac:dyDescent="0.25">
      <c r="A25" s="107"/>
      <c r="B25" s="107"/>
      <c r="C25" s="107"/>
      <c r="D25" s="107"/>
      <c r="E25" s="107"/>
      <c r="F25" s="107"/>
      <c r="G25" s="107"/>
      <c r="H25" s="107"/>
    </row>
    <row r="26" spans="1:8" x14ac:dyDescent="0.25">
      <c r="A26" s="107"/>
      <c r="B26" s="107"/>
      <c r="C26" s="107"/>
      <c r="D26" s="107"/>
      <c r="E26" s="107"/>
      <c r="F26" s="107"/>
      <c r="G26" s="107"/>
      <c r="H26" s="107"/>
    </row>
    <row r="27" spans="1:8" x14ac:dyDescent="0.25">
      <c r="A27" s="107"/>
      <c r="B27" s="109"/>
      <c r="C27" s="109"/>
      <c r="D27" s="109"/>
      <c r="E27" s="109"/>
      <c r="F27" s="109"/>
      <c r="G27" s="109"/>
      <c r="H27" s="109"/>
    </row>
    <row r="28" spans="1:8" x14ac:dyDescent="0.25">
      <c r="A28" s="107"/>
      <c r="B28" s="107"/>
      <c r="C28" s="107"/>
      <c r="D28" s="107"/>
      <c r="E28" s="107"/>
      <c r="F28" s="107"/>
      <c r="G28" s="107"/>
      <c r="H28" s="107"/>
    </row>
    <row r="29" spans="1:8" x14ac:dyDescent="0.25">
      <c r="A29" s="107"/>
      <c r="B29" s="107"/>
      <c r="C29" s="107"/>
      <c r="D29" s="107"/>
      <c r="E29" s="107"/>
      <c r="F29" s="107"/>
      <c r="G29" s="107"/>
      <c r="H29" s="107"/>
    </row>
    <row r="30" spans="1:8" x14ac:dyDescent="0.25">
      <c r="A30" s="107"/>
      <c r="B30" s="107"/>
      <c r="C30" s="107"/>
      <c r="D30" s="107"/>
      <c r="E30" s="107"/>
      <c r="F30" s="107"/>
      <c r="G30" s="107"/>
      <c r="H30" s="107"/>
    </row>
    <row r="31" spans="1:8" x14ac:dyDescent="0.25">
      <c r="A31" s="107"/>
      <c r="B31" s="107"/>
      <c r="C31" s="107"/>
      <c r="D31" s="107"/>
      <c r="E31" s="107"/>
      <c r="F31" s="107"/>
      <c r="G31" s="107"/>
      <c r="H31" s="107"/>
    </row>
  </sheetData>
  <mergeCells count="4">
    <mergeCell ref="B18:D18"/>
    <mergeCell ref="F18:H18"/>
    <mergeCell ref="A19:A20"/>
    <mergeCell ref="E19:E2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17" sqref="J17"/>
    </sheetView>
  </sheetViews>
  <sheetFormatPr defaultColWidth="8.85546875" defaultRowHeight="15" x14ac:dyDescent="0.25"/>
  <cols>
    <col min="1" max="1" width="26.28515625" style="7" customWidth="1"/>
    <col min="2" max="9" width="12.7109375" style="7" customWidth="1"/>
    <col min="10" max="16384" width="8.85546875" style="7"/>
  </cols>
  <sheetData>
    <row r="1" spans="1:12" s="154" customFormat="1" ht="24.95" customHeight="1" x14ac:dyDescent="0.2">
      <c r="A1" s="153" t="s">
        <v>136</v>
      </c>
    </row>
    <row r="2" spans="1:12" ht="34.5" customHeight="1" x14ac:dyDescent="0.25">
      <c r="A2" s="256" t="s">
        <v>94</v>
      </c>
      <c r="B2" s="258" t="s">
        <v>65</v>
      </c>
      <c r="C2" s="258"/>
      <c r="D2" s="258"/>
      <c r="E2" s="258"/>
      <c r="F2" s="258" t="s">
        <v>11</v>
      </c>
      <c r="G2" s="258"/>
      <c r="H2" s="258"/>
      <c r="I2" s="259"/>
    </row>
    <row r="3" spans="1:12" ht="34.5" customHeight="1" x14ac:dyDescent="0.25">
      <c r="A3" s="267"/>
      <c r="B3" s="266" t="s">
        <v>3</v>
      </c>
      <c r="C3" s="266"/>
      <c r="D3" s="167" t="s">
        <v>1</v>
      </c>
      <c r="E3" s="167" t="s">
        <v>2</v>
      </c>
      <c r="F3" s="266" t="s">
        <v>3</v>
      </c>
      <c r="G3" s="266"/>
      <c r="H3" s="167" t="s">
        <v>1</v>
      </c>
      <c r="I3" s="168" t="s">
        <v>2</v>
      </c>
    </row>
    <row r="4" spans="1:12" ht="18.75" customHeight="1" x14ac:dyDescent="0.25">
      <c r="A4" s="257"/>
      <c r="B4" s="141" t="s">
        <v>4</v>
      </c>
      <c r="C4" s="141" t="s">
        <v>5</v>
      </c>
      <c r="D4" s="141" t="s">
        <v>5</v>
      </c>
      <c r="E4" s="141" t="s">
        <v>5</v>
      </c>
      <c r="F4" s="141" t="s">
        <v>4</v>
      </c>
      <c r="G4" s="141" t="s">
        <v>5</v>
      </c>
      <c r="H4" s="141" t="s">
        <v>5</v>
      </c>
      <c r="I4" s="142" t="s">
        <v>5</v>
      </c>
    </row>
    <row r="5" spans="1:12" s="154" customFormat="1" ht="24.95" customHeight="1" x14ac:dyDescent="0.2">
      <c r="A5" s="163" t="s">
        <v>93</v>
      </c>
      <c r="B5" s="164">
        <v>471249</v>
      </c>
      <c r="C5" s="165">
        <v>25.581009052846543</v>
      </c>
      <c r="D5" s="165">
        <v>29.432110050723086</v>
      </c>
      <c r="E5" s="165">
        <v>20.943260994162053</v>
      </c>
      <c r="F5" s="164">
        <v>8814504</v>
      </c>
      <c r="G5" s="165">
        <v>37.969086212509019</v>
      </c>
      <c r="H5" s="165">
        <v>43.217868074423336</v>
      </c>
      <c r="I5" s="165">
        <v>30.743840181943483</v>
      </c>
      <c r="L5" s="155"/>
    </row>
    <row r="6" spans="1:12" s="154" customFormat="1" ht="24.95" customHeight="1" x14ac:dyDescent="0.2">
      <c r="A6" s="163" t="s">
        <v>92</v>
      </c>
      <c r="B6" s="164">
        <v>756900</v>
      </c>
      <c r="C6" s="165">
        <v>41.087123266255304</v>
      </c>
      <c r="D6" s="165">
        <v>42.064792412898868</v>
      </c>
      <c r="E6" s="165">
        <v>39.909828307641497</v>
      </c>
      <c r="F6" s="164">
        <v>9031310</v>
      </c>
      <c r="G6" s="165">
        <v>38.902993067096553</v>
      </c>
      <c r="H6" s="165">
        <v>38.572403429793106</v>
      </c>
      <c r="I6" s="165">
        <v>39.358064876742219</v>
      </c>
      <c r="L6" s="155"/>
    </row>
    <row r="7" spans="1:12" s="154" customFormat="1" ht="24.95" customHeight="1" x14ac:dyDescent="0.2">
      <c r="A7" s="163" t="s">
        <v>91</v>
      </c>
      <c r="B7" s="164">
        <v>614034</v>
      </c>
      <c r="C7" s="165">
        <v>33.331867680898156</v>
      </c>
      <c r="D7" s="165">
        <v>28.503097536378043</v>
      </c>
      <c r="E7" s="165">
        <v>39.14691069819645</v>
      </c>
      <c r="F7" s="164">
        <v>5369135</v>
      </c>
      <c r="G7" s="165">
        <v>23.127920720394432</v>
      </c>
      <c r="H7" s="165">
        <v>18.209728495783555</v>
      </c>
      <c r="I7" s="165">
        <v>29.898094941314302</v>
      </c>
      <c r="L7" s="155"/>
    </row>
    <row r="8" spans="1:12" s="154" customFormat="1" ht="24.95" customHeight="1" x14ac:dyDescent="0.2">
      <c r="A8" s="176" t="s">
        <v>3</v>
      </c>
      <c r="B8" s="204">
        <v>1842183</v>
      </c>
      <c r="C8" s="202">
        <v>100</v>
      </c>
      <c r="D8" s="202">
        <v>100</v>
      </c>
      <c r="E8" s="202">
        <v>100</v>
      </c>
      <c r="F8" s="204">
        <v>23214949</v>
      </c>
      <c r="G8" s="202">
        <v>100</v>
      </c>
      <c r="H8" s="202">
        <v>100</v>
      </c>
      <c r="I8" s="202">
        <v>100</v>
      </c>
      <c r="L8" s="155"/>
    </row>
    <row r="9" spans="1:12" x14ac:dyDescent="0.25">
      <c r="A9" s="106" t="s">
        <v>125</v>
      </c>
    </row>
  </sheetData>
  <mergeCells count="5">
    <mergeCell ref="F2:I2"/>
    <mergeCell ref="B3:C3"/>
    <mergeCell ref="F3:G3"/>
    <mergeCell ref="A2:A4"/>
    <mergeCell ref="B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workbookViewId="0">
      <selection activeCell="L26" sqref="L26"/>
    </sheetView>
  </sheetViews>
  <sheetFormatPr defaultRowHeight="15" x14ac:dyDescent="0.25"/>
  <cols>
    <col min="1" max="34" width="9.140625" style="2"/>
    <col min="35" max="35" width="18.5703125" style="2" bestFit="1" customWidth="1"/>
    <col min="36" max="36" width="7.140625" style="2" bestFit="1" customWidth="1"/>
    <col min="37" max="37" width="10.5703125" style="2" customWidth="1"/>
    <col min="38" max="38" width="6.5703125" style="2" bestFit="1" customWidth="1"/>
    <col min="39" max="16384" width="9.140625" style="2"/>
  </cols>
  <sheetData>
    <row r="1" spans="1:38" s="138" customFormat="1" ht="24.95" customHeight="1" x14ac:dyDescent="0.2">
      <c r="A1" s="137" t="s">
        <v>111</v>
      </c>
    </row>
    <row r="3" spans="1:38" x14ac:dyDescent="0.25">
      <c r="AI3" s="81"/>
      <c r="AJ3" s="79" t="s">
        <v>1</v>
      </c>
      <c r="AK3" s="79" t="s">
        <v>2</v>
      </c>
      <c r="AL3" s="79" t="s">
        <v>3</v>
      </c>
    </row>
    <row r="4" spans="1:38" ht="30" x14ac:dyDescent="0.25">
      <c r="AI4" s="80" t="s">
        <v>93</v>
      </c>
      <c r="AJ4" s="49">
        <v>29.432110050723086</v>
      </c>
      <c r="AK4" s="49">
        <v>20.943260994162053</v>
      </c>
      <c r="AL4" s="49">
        <v>25.581009052846543</v>
      </c>
    </row>
    <row r="5" spans="1:38" x14ac:dyDescent="0.25">
      <c r="AI5" s="80" t="s">
        <v>92</v>
      </c>
      <c r="AJ5" s="49">
        <v>42.064792412898868</v>
      </c>
      <c r="AK5" s="49">
        <v>39.909828307641497</v>
      </c>
      <c r="AL5" s="49">
        <v>41.087123266255304</v>
      </c>
    </row>
    <row r="6" spans="1:38" x14ac:dyDescent="0.25">
      <c r="AI6" s="80" t="s">
        <v>91</v>
      </c>
      <c r="AJ6" s="49">
        <v>28.503097536378043</v>
      </c>
      <c r="AK6" s="49">
        <v>39.14691069819645</v>
      </c>
      <c r="AL6" s="49">
        <v>33.331867680898156</v>
      </c>
    </row>
    <row r="7" spans="1:38" x14ac:dyDescent="0.25">
      <c r="AI7" s="80" t="s">
        <v>3</v>
      </c>
      <c r="AJ7" s="49">
        <v>100</v>
      </c>
      <c r="AK7" s="49">
        <v>100</v>
      </c>
      <c r="AL7" s="49">
        <v>100</v>
      </c>
    </row>
    <row r="19" spans="1:1" x14ac:dyDescent="0.25">
      <c r="A19" s="106" t="s">
        <v>125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34</vt:i4>
      </vt:variant>
      <vt:variant>
        <vt:lpstr>Intervalli denominati</vt:lpstr>
      </vt:variant>
      <vt:variant>
        <vt:i4>2</vt:i4>
      </vt:variant>
    </vt:vector>
  </HeadingPairs>
  <TitlesOfParts>
    <vt:vector size="36" baseType="lpstr">
      <vt:lpstr>Tab. 1</vt:lpstr>
      <vt:lpstr> Graf. 1 </vt:lpstr>
      <vt:lpstr>Tab. 2</vt:lpstr>
      <vt:lpstr>Tab. 3 e Graf. 2</vt:lpstr>
      <vt:lpstr>Tab. 4</vt:lpstr>
      <vt:lpstr>Tab. 5</vt:lpstr>
      <vt:lpstr>Graf. 3</vt:lpstr>
      <vt:lpstr>Tab. 6</vt:lpstr>
      <vt:lpstr>Graf. 4</vt:lpstr>
      <vt:lpstr>Tab. 7</vt:lpstr>
      <vt:lpstr>Tab. 8</vt:lpstr>
      <vt:lpstr>Tab. 9</vt:lpstr>
      <vt:lpstr>Graf. 5</vt:lpstr>
      <vt:lpstr>Tab. 10 e Graf. 6</vt:lpstr>
      <vt:lpstr>Tab. 11</vt:lpstr>
      <vt:lpstr>Tab. 12 </vt:lpstr>
      <vt:lpstr>Graf. 7 </vt:lpstr>
      <vt:lpstr>Tab. 13</vt:lpstr>
      <vt:lpstr>Tab. 14</vt:lpstr>
      <vt:lpstr> Graf. 8</vt:lpstr>
      <vt:lpstr>Graf. 9</vt:lpstr>
      <vt:lpstr>Tab. 15</vt:lpstr>
      <vt:lpstr>Tab. 16</vt:lpstr>
      <vt:lpstr>Graf. 10</vt:lpstr>
      <vt:lpstr>Tab. 17 </vt:lpstr>
      <vt:lpstr>Graf. 11</vt:lpstr>
      <vt:lpstr>Tab. 18</vt:lpstr>
      <vt:lpstr>Tab. 19</vt:lpstr>
      <vt:lpstr>Graf. 12</vt:lpstr>
      <vt:lpstr>Tab. 20</vt:lpstr>
      <vt:lpstr>Graf. 13</vt:lpstr>
      <vt:lpstr>Tab. 21</vt:lpstr>
      <vt:lpstr>Graf. 14</vt:lpstr>
      <vt:lpstr>Tab. 22</vt:lpstr>
      <vt:lpstr>'Tab. 1'!_Ref464561600</vt:lpstr>
      <vt:lpstr>'Tab. 2'!Area_stampa</vt:lpstr>
    </vt:vector>
  </TitlesOfParts>
  <Company>CDR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Roma</dc:creator>
  <cp:lastModifiedBy>IULIANO STEFANIA</cp:lastModifiedBy>
  <dcterms:created xsi:type="dcterms:W3CDTF">2016-02-09T13:00:04Z</dcterms:created>
  <dcterms:modified xsi:type="dcterms:W3CDTF">2019-11-13T10:16:29Z</dcterms:modified>
</cp:coreProperties>
</file>