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Analisi statistiche\PUBBLICATE\DATI STATISTICI_2016\Turismo\"/>
    </mc:Choice>
  </mc:AlternateContent>
  <bookViews>
    <workbookView xWindow="0" yWindow="0" windowWidth="28800" windowHeight="11505" tabRatio="947" activeTab="12"/>
  </bookViews>
  <sheets>
    <sheet name="Tab.8.1" sheetId="16" r:id="rId1"/>
    <sheet name="Tab.8.2" sheetId="17" r:id="rId2"/>
    <sheet name="Tab.8.3" sheetId="20" r:id="rId3"/>
    <sheet name="Tab8.4" sheetId="18" r:id="rId4"/>
    <sheet name="Tab_8.5" sheetId="23" r:id="rId5"/>
    <sheet name="Tab_8.6-8.7" sheetId="24" r:id="rId6"/>
    <sheet name="Tab.8.8" sheetId="9" r:id="rId7"/>
    <sheet name="Tab8.9" sheetId="10" r:id="rId8"/>
    <sheet name="Tab 8.10" sheetId="11" r:id="rId9"/>
    <sheet name="Tav. 8.11" sheetId="12" r:id="rId10"/>
    <sheet name="Tav.8.12" sheetId="13" r:id="rId11"/>
    <sheet name="Tav.8.13" sheetId="14" r:id="rId12"/>
    <sheet name="Tab. 8.14-8.15" sheetId="15" r:id="rId13"/>
    <sheet name="Foglio3" sheetId="3" state="hidden" r:id="rId14"/>
    <sheet name="Foglio4" sheetId="4" state="hidden" r:id="rId15"/>
    <sheet name="Foglio5" sheetId="5" state="hidden" r:id="rId16"/>
    <sheet name="Foglio6" sheetId="6" state="hidden" r:id="rId17"/>
    <sheet name="Foglio7" sheetId="7" state="hidden" r:id="rId18"/>
    <sheet name="Foglio8" sheetId="8" state="hidden" r:id="rId19"/>
  </sheets>
  <definedNames>
    <definedName name="_Toc508190298" localSheetId="12">'Tab. 8.14-8.15'!#REF!</definedName>
    <definedName name="_xlnm.Print_Area" localSheetId="8">'Tab 8.10'!$A$1:$G$18</definedName>
    <definedName name="_xlnm.Print_Area" localSheetId="12">'Tab. 8.14-8.15'!$A$1:$G$20</definedName>
    <definedName name="_xlnm.Print_Area" localSheetId="0">Tab.8.1!$A$1:$E$14</definedName>
    <definedName name="_xlnm.Print_Area" localSheetId="1">Tab.8.2!$A$1:$G$16</definedName>
    <definedName name="_xlnm.Print_Area" localSheetId="2">Tab.8.3!$A$1:$G$14</definedName>
    <definedName name="_xlnm.Print_Area" localSheetId="6">Tab.8.8!$A$1:$I$17</definedName>
    <definedName name="_xlnm.Print_Area" localSheetId="3">Tab8.4!$A$1:$H$21</definedName>
    <definedName name="_xlnm.Print_Area" localSheetId="7">Tab8.9!$A$1:$G$26</definedName>
    <definedName name="_xlnm.Print_Area" localSheetId="9">'Tav. 8.11'!$A$1:$G$20</definedName>
    <definedName name="_xlnm.Print_Area" localSheetId="10">Tav.8.12!$A$1:$M$29</definedName>
    <definedName name="_xlnm.Print_Area" localSheetId="11">Tav.8.13!$A$1:$K$21</definedName>
    <definedName name="Q_Anagrafica_Aziende">#REF!</definedName>
  </definedNames>
  <calcPr calcId="162913"/>
</workbook>
</file>

<file path=xl/calcChain.xml><?xml version="1.0" encoding="utf-8"?>
<calcChain xmlns="http://schemas.openxmlformats.org/spreadsheetml/2006/main">
  <c r="AX21" i="15" l="1"/>
  <c r="AX22" i="15"/>
  <c r="AX23" i="15"/>
  <c r="AX24" i="15"/>
  <c r="AX25" i="15"/>
  <c r="AZ25" i="15"/>
  <c r="AX26" i="15"/>
  <c r="AX27" i="15"/>
  <c r="AZ27" i="15"/>
  <c r="B35" i="15"/>
  <c r="K20" i="3" l="1"/>
  <c r="J20" i="3"/>
  <c r="I20" i="3"/>
  <c r="H20" i="3"/>
  <c r="G20" i="3"/>
  <c r="F20" i="3"/>
  <c r="E20" i="3"/>
  <c r="S12" i="3"/>
  <c r="B15" i="15"/>
  <c r="AZ12" i="15"/>
  <c r="AZ15" i="15" s="1"/>
  <c r="K19" i="14"/>
  <c r="J19" i="14"/>
  <c r="I19" i="14"/>
  <c r="H19" i="14"/>
  <c r="G19" i="14"/>
  <c r="F19" i="14"/>
  <c r="E19" i="14"/>
  <c r="D19" i="14"/>
  <c r="C19" i="14"/>
  <c r="B19" i="14"/>
  <c r="K18" i="14"/>
  <c r="J18" i="14"/>
  <c r="K17" i="14"/>
  <c r="J17" i="14"/>
  <c r="K16" i="14"/>
  <c r="J16" i="14"/>
  <c r="K15" i="14"/>
  <c r="J15" i="14"/>
  <c r="K14" i="14"/>
  <c r="J14" i="14"/>
  <c r="K13" i="14"/>
  <c r="J13" i="14"/>
  <c r="K12" i="14"/>
  <c r="J12" i="14"/>
  <c r="K11" i="14"/>
  <c r="J11" i="14"/>
  <c r="K10" i="14"/>
  <c r="J10" i="14"/>
  <c r="K9" i="14"/>
  <c r="J9" i="14"/>
  <c r="K8" i="14"/>
  <c r="J8" i="14"/>
  <c r="K7" i="14"/>
  <c r="J7" i="14"/>
  <c r="K6" i="14"/>
  <c r="J6" i="14"/>
  <c r="K5" i="14"/>
  <c r="J5" i="14"/>
  <c r="M28" i="13"/>
  <c r="L28" i="13"/>
  <c r="K28" i="13"/>
  <c r="J28" i="13"/>
  <c r="I28" i="13"/>
  <c r="H28" i="13"/>
  <c r="G28" i="13"/>
  <c r="F28" i="13"/>
  <c r="E28" i="13"/>
  <c r="C28" i="13"/>
  <c r="B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M8" i="13"/>
  <c r="L8" i="13"/>
  <c r="M7" i="13"/>
  <c r="L7" i="13"/>
  <c r="M6" i="13"/>
  <c r="L6" i="13"/>
  <c r="M5" i="13"/>
  <c r="L5" i="13"/>
  <c r="E15" i="12"/>
  <c r="E16" i="12" s="1"/>
  <c r="D15" i="12"/>
  <c r="D16" i="12" s="1"/>
  <c r="C15" i="12"/>
  <c r="C16" i="12" s="1"/>
  <c r="B15" i="12"/>
  <c r="F15" i="12" s="1"/>
  <c r="E14" i="12"/>
  <c r="D14" i="12"/>
  <c r="C14" i="12"/>
  <c r="B14" i="12"/>
  <c r="F14" i="12" s="1"/>
  <c r="E12" i="12"/>
  <c r="D12" i="12"/>
  <c r="C12" i="12"/>
  <c r="B12" i="12"/>
  <c r="F11" i="12"/>
  <c r="F12" i="12" s="1"/>
  <c r="F10" i="12"/>
  <c r="E8" i="12"/>
  <c r="D8" i="12"/>
  <c r="C8" i="12"/>
  <c r="B8" i="12"/>
  <c r="F7" i="12"/>
  <c r="F8" i="12" s="1"/>
  <c r="F6" i="12"/>
  <c r="F15" i="11"/>
  <c r="E15" i="11"/>
  <c r="D15" i="11"/>
  <c r="C15" i="11"/>
  <c r="B15" i="11"/>
  <c r="G14" i="11"/>
  <c r="G15" i="11" s="1"/>
  <c r="G13" i="11"/>
  <c r="F11" i="11"/>
  <c r="E11" i="11"/>
  <c r="D11" i="11"/>
  <c r="C11" i="11"/>
  <c r="B11" i="11"/>
  <c r="G10" i="11"/>
  <c r="G11" i="11" s="1"/>
  <c r="G9" i="11"/>
  <c r="F7" i="11"/>
  <c r="E7" i="11"/>
  <c r="D7" i="11"/>
  <c r="C7" i="11"/>
  <c r="B7" i="11"/>
  <c r="G6" i="11"/>
  <c r="G7" i="11" s="1"/>
  <c r="G5" i="11"/>
  <c r="G24" i="10"/>
  <c r="G23" i="10"/>
  <c r="G21" i="10"/>
  <c r="G20" i="10"/>
  <c r="G18" i="10"/>
  <c r="G17" i="10"/>
  <c r="G15" i="10"/>
  <c r="G14" i="10"/>
  <c r="G12" i="10"/>
  <c r="G11" i="10"/>
  <c r="G9" i="10"/>
  <c r="G8" i="10"/>
  <c r="G6" i="10"/>
  <c r="G5" i="10"/>
  <c r="F12" i="9"/>
  <c r="G12" i="9" s="1"/>
  <c r="E12" i="9"/>
  <c r="C12" i="9"/>
  <c r="B12" i="9"/>
  <c r="D12" i="9" s="1"/>
  <c r="I11" i="9"/>
  <c r="H11" i="9"/>
  <c r="G11" i="9"/>
  <c r="D11" i="9"/>
  <c r="I10" i="9"/>
  <c r="H10" i="9"/>
  <c r="G10" i="9"/>
  <c r="D10" i="9"/>
  <c r="I9" i="9"/>
  <c r="H9" i="9"/>
  <c r="G9" i="9"/>
  <c r="D9" i="9"/>
  <c r="I8" i="9"/>
  <c r="H8" i="9"/>
  <c r="G8" i="9"/>
  <c r="D8" i="9"/>
  <c r="I7" i="9"/>
  <c r="H7" i="9"/>
  <c r="G7" i="9"/>
  <c r="D7" i="9"/>
  <c r="I6" i="9"/>
  <c r="H6" i="9"/>
  <c r="G6" i="9"/>
  <c r="D6" i="9"/>
  <c r="I5" i="9"/>
  <c r="H5" i="9"/>
  <c r="G5" i="9"/>
  <c r="D5" i="9"/>
  <c r="I4" i="9"/>
  <c r="I12" i="9" s="1"/>
  <c r="H4" i="9"/>
  <c r="H12" i="9" s="1"/>
  <c r="G4" i="9"/>
  <c r="D4" i="9"/>
  <c r="AX13" i="15" l="1"/>
  <c r="AX12" i="15"/>
  <c r="AX10" i="15"/>
  <c r="AX8" i="15"/>
  <c r="AX6" i="15"/>
  <c r="AX4" i="15"/>
  <c r="AX14" i="15"/>
  <c r="AX11" i="15"/>
  <c r="AX9" i="15"/>
  <c r="AX7" i="15"/>
  <c r="AX5" i="15"/>
  <c r="F16" i="12"/>
  <c r="B16" i="12"/>
  <c r="AJ6" i="9"/>
  <c r="AJ8" i="9"/>
  <c r="AJ10" i="9"/>
  <c r="AJ5" i="9"/>
  <c r="AJ7" i="9"/>
  <c r="AJ9" i="9"/>
  <c r="AJ11" i="9"/>
  <c r="AJ4" i="9"/>
  <c r="AJ12" i="9" s="1"/>
  <c r="AX15" i="15" l="1"/>
</calcChain>
</file>

<file path=xl/sharedStrings.xml><?xml version="1.0" encoding="utf-8"?>
<sst xmlns="http://schemas.openxmlformats.org/spreadsheetml/2006/main" count="346" uniqueCount="145">
  <si>
    <t>PROVENIENZA</t>
  </si>
  <si>
    <t>TOTALE</t>
  </si>
  <si>
    <t>Arrivi</t>
  </si>
  <si>
    <t>Presenze</t>
  </si>
  <si>
    <t>Permanenza media  (giorni)</t>
  </si>
  <si>
    <t>Italia</t>
  </si>
  <si>
    <t>Europa</t>
  </si>
  <si>
    <t>Nord America</t>
  </si>
  <si>
    <t>Centro e Sud America</t>
  </si>
  <si>
    <t>Sud Est Asia</t>
  </si>
  <si>
    <t>Medio Oriente</t>
  </si>
  <si>
    <t>Africa</t>
  </si>
  <si>
    <t>Altri extra europei</t>
  </si>
  <si>
    <t>Totale</t>
  </si>
  <si>
    <t>(a) RTA, B&amp;B, Case per ferie, Camping e villaggi turistici, Ostelli</t>
  </si>
  <si>
    <t>CATEGORIA DEGLI ALBERGHI</t>
  </si>
  <si>
    <t>5 stelle</t>
  </si>
  <si>
    <t>4 stelle</t>
  </si>
  <si>
    <t>3 stelle</t>
  </si>
  <si>
    <t>2 stelle</t>
  </si>
  <si>
    <t>1 stella</t>
  </si>
  <si>
    <t>1 stelle</t>
  </si>
  <si>
    <t>ITALIANI</t>
  </si>
  <si>
    <t>Permanenza media (giorni)</t>
  </si>
  <si>
    <t>STRANIERI</t>
  </si>
  <si>
    <t>RTA</t>
  </si>
  <si>
    <t>B&amp;B</t>
  </si>
  <si>
    <t xml:space="preserve">Case  per ferie </t>
  </si>
  <si>
    <t xml:space="preserve">Arrivi </t>
  </si>
  <si>
    <t xml:space="preserve">            Spagna</t>
  </si>
  <si>
    <t xml:space="preserve">            Francia</t>
  </si>
  <si>
    <t>di cui    Usa</t>
  </si>
  <si>
    <t>Centro Sud-America</t>
  </si>
  <si>
    <t>Sud-Est Asia</t>
  </si>
  <si>
    <t>di cui    Giappone</t>
  </si>
  <si>
    <t xml:space="preserve">             Cina</t>
  </si>
  <si>
    <t>Paesi Africa Mediterranea</t>
  </si>
  <si>
    <t>Sud Africa</t>
  </si>
  <si>
    <t>Altri Paesi Africa</t>
  </si>
  <si>
    <t>Australia</t>
  </si>
  <si>
    <t>Nuova Zelanda</t>
  </si>
  <si>
    <t>Altri extra-europei</t>
  </si>
  <si>
    <t>ESERCIZI RICETTIVI COMPLEMENTARI</t>
  </si>
  <si>
    <t>Case per ferie</t>
  </si>
  <si>
    <t>di cui   Germania</t>
  </si>
  <si>
    <t xml:space="preserve">            Regno Unito</t>
  </si>
  <si>
    <t>NAZIONI</t>
  </si>
  <si>
    <t>ARRIVI</t>
  </si>
  <si>
    <t>%</t>
  </si>
  <si>
    <t>Usa</t>
  </si>
  <si>
    <t>Regno Unito</t>
  </si>
  <si>
    <t xml:space="preserve">Germania  </t>
  </si>
  <si>
    <t>Giappone</t>
  </si>
  <si>
    <t>Spagna</t>
  </si>
  <si>
    <t xml:space="preserve">Francia </t>
  </si>
  <si>
    <t xml:space="preserve"> Russia</t>
  </si>
  <si>
    <t>Russia</t>
  </si>
  <si>
    <t xml:space="preserve"> Canada</t>
  </si>
  <si>
    <t>Canada</t>
  </si>
  <si>
    <t xml:space="preserve"> Brasile</t>
  </si>
  <si>
    <t>Brasile</t>
  </si>
  <si>
    <t xml:space="preserve"> Cina</t>
  </si>
  <si>
    <t>Cina</t>
  </si>
  <si>
    <t>Altri</t>
  </si>
  <si>
    <t>PRESENZE</t>
  </si>
  <si>
    <t>Polonia</t>
  </si>
  <si>
    <t>Austria</t>
  </si>
  <si>
    <t>Olanda</t>
  </si>
  <si>
    <t>Anno</t>
  </si>
  <si>
    <t>Esercizi Alberghieri</t>
  </si>
  <si>
    <t>Esercizi Complementari</t>
  </si>
  <si>
    <t>Totale Strutture Ricettive</t>
  </si>
  <si>
    <t>v.a.</t>
  </si>
  <si>
    <t>var.%</t>
  </si>
  <si>
    <t>2015*</t>
  </si>
  <si>
    <t xml:space="preserve">                     Anno 2015</t>
  </si>
  <si>
    <t>Fonte: Elaborazioni Ufficio di Statistica di Roma Capitale su dati SUAR - Sportello Unico Attività Ricettive</t>
  </si>
  <si>
    <t>Residence</t>
  </si>
  <si>
    <t>Affittacamere</t>
  </si>
  <si>
    <t>Case vacanza</t>
  </si>
  <si>
    <t>Bed &amp; Breakfast</t>
  </si>
  <si>
    <t>Casa per ferie</t>
  </si>
  <si>
    <t>Case Vacanza</t>
  </si>
  <si>
    <t>Altro</t>
  </si>
  <si>
    <t xml:space="preserve"> I</t>
  </si>
  <si>
    <t xml:space="preserve"> II</t>
  </si>
  <si>
    <t xml:space="preserve"> III</t>
  </si>
  <si>
    <t xml:space="preserve"> IV</t>
  </si>
  <si>
    <t xml:space="preserve"> V</t>
  </si>
  <si>
    <t xml:space="preserve"> VI</t>
  </si>
  <si>
    <t xml:space="preserve"> VII </t>
  </si>
  <si>
    <t xml:space="preserve"> VIII</t>
  </si>
  <si>
    <t xml:space="preserve"> IX</t>
  </si>
  <si>
    <t xml:space="preserve"> X</t>
  </si>
  <si>
    <t xml:space="preserve"> XI</t>
  </si>
  <si>
    <t xml:space="preserve"> XII</t>
  </si>
  <si>
    <t xml:space="preserve"> XIII</t>
  </si>
  <si>
    <t xml:space="preserve"> XIV</t>
  </si>
  <si>
    <t xml:space="preserve"> XV</t>
  </si>
  <si>
    <t>Incidenza 
%</t>
  </si>
  <si>
    <t>Camping villaggi turistici 
e ostelli</t>
  </si>
  <si>
    <t>Camping, villaggi turistici e ostelli</t>
  </si>
  <si>
    <t>di cui Regno Unito</t>
  </si>
  <si>
    <t>di cui  Usa</t>
  </si>
  <si>
    <t>di cui  Brasile</t>
  </si>
  <si>
    <t>di cui  Giappone</t>
  </si>
  <si>
    <t>di cui  Israele</t>
  </si>
  <si>
    <t>Esercizi alberghieri</t>
  </si>
  <si>
    <t>Esercizi complementari</t>
  </si>
  <si>
    <t>Totale strutture ricettive</t>
  </si>
  <si>
    <t>Esercizi 
complementari</t>
  </si>
  <si>
    <t>Esercizi 
alberghieri</t>
  </si>
  <si>
    <t>Municipio</t>
  </si>
  <si>
    <t>Alberghi</t>
  </si>
  <si>
    <t>Provenienza</t>
  </si>
  <si>
    <t>Esercizi ricettivi alberghieri</t>
  </si>
  <si>
    <t>Esercizi ricettivi complementari (a)</t>
  </si>
  <si>
    <t>Anni</t>
  </si>
  <si>
    <t>Categoria degli alberghi</t>
  </si>
  <si>
    <t>Nazionalità</t>
  </si>
  <si>
    <t>Categoria delle strutture</t>
  </si>
  <si>
    <t>Tab.8.2 - Consistenza degli esercizi ricettivi alberghieri per categoria - Anni 2011-2016</t>
  </si>
  <si>
    <t>Tab.8.4 - Consistenza delle strutture ricettive di Roma per tipologia e municipio. Dicembre 2016</t>
  </si>
  <si>
    <t>Germania</t>
  </si>
  <si>
    <t>Francia</t>
  </si>
  <si>
    <t>Messico</t>
  </si>
  <si>
    <t>Argentina</t>
  </si>
  <si>
    <t>Tab.8.3 - Consistenza degli esercizi ricettivi complementari per tipologia. Anni 2011-2016</t>
  </si>
  <si>
    <t>ANNO</t>
  </si>
  <si>
    <t xml:space="preserve">Presenze
</t>
  </si>
  <si>
    <t xml:space="preserve">Arrivi
</t>
  </si>
  <si>
    <t>Tab.8.6 -  Arrivi e presenze negli esercizi ricettivi a Roma per nazionalità. Anni 2012 - 2016</t>
  </si>
  <si>
    <t>Tab.8.7 - Arrivi e presenze negli esercizi alberghieri e complementari a Roma per nazionalità. Anni 2012 - 2016</t>
  </si>
  <si>
    <t>Tab.8.8 - Arrivi e presenze negli esercizi ricettivi alberghieri e complementari per provenienza. Anno 2016</t>
  </si>
  <si>
    <t>Tab. 8.9 - Arrivi e presenze negli esercizi ricettivi alberghieri a Roma per categoria. Anni 2010-2016</t>
  </si>
  <si>
    <t>Tab.8.10 - Movimento dei clienti negli esercizi alberghieri secondo la categoria e la nazionalità. Anno 2016</t>
  </si>
  <si>
    <t>Tab.8.11 - Movimento dei clienti nelle strutture complementari secondo la categoria e la nazionalità. Anno 2016</t>
  </si>
  <si>
    <t>Tab.8.12 - Arrivi e presenze di turisti stranieri negli esercizi ricettivi alberghieri a Roma per categoria degli alberghi e provenienza. Anno 2016</t>
  </si>
  <si>
    <t>Tab.8.13 - Arrivi e presenze di turisti stranieri negli esercizi ricettivi complementari a Roma per tipologia e provenienza. Anno 2016</t>
  </si>
  <si>
    <t>Tab.8.14 -  Arrivi negli esercizi alberghieri. Le prime 10 nazioni - Anno 2016</t>
  </si>
  <si>
    <t>Tab.8.15 -  Arrivi negli esercizi complementari. Le prime 10 nazioni - Anno 2016</t>
  </si>
  <si>
    <t>Tab.8.5 - Arrivi e presenze negli esercizi ricettivi alberghieri e complementari. Anni 2012 - 2016</t>
  </si>
  <si>
    <t>Permanenza media 
(giorni)</t>
  </si>
  <si>
    <t>Tab.1 - Consistenza degli esercizi ricettivi alberghieri e complementari a
Roma. Anni 2011-2016</t>
  </si>
  <si>
    <t>Fonte: Elaborazioni Ufficio di Statistica di Roma Capitale su dati Ente Bilaterale Territoriale di Roma e Provincia.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</si>
</sst>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_-;\-* #,##0.0_-;_-* &quot;-&quot;_-;_-@_-"/>
    <numFmt numFmtId="167" formatCode="_-* #,##0_-;\-* #,##0_-;_-* &quot;-&quot;??_-;_-@_-"/>
    <numFmt numFmtId="168" formatCode="0.0"/>
    <numFmt numFmtId="169" formatCode="_-* #,##0.0_-;\-* #,##0.0_-;_-* &quot;-&quot;?_-;_-@_-"/>
    <numFmt numFmtId="170" formatCode="0.0%"/>
    <numFmt numFmtId="171" formatCode="_-* #,##0\ _€_-;\-* #,##0\ _€_-;_-* &quot;-&quot;??\ _€_-;_-@_-"/>
    <numFmt numFmtId="172" formatCode="#,##0.0"/>
    <numFmt numFmtId="173" formatCode="_-* #,##0.0_-;\-* #,##0.0_-;_-* &quot;-&quot;??_-;_-@_-"/>
  </numFmts>
  <fonts count="4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8.5"/>
      <color rgb="FFFF000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10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8.5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8.5"/>
      <color rgb="FFFF0000"/>
      <name val="Calibri"/>
      <family val="2"/>
      <scheme val="minor"/>
    </font>
    <font>
      <i/>
      <sz val="8.5"/>
      <color rgb="FFFF000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.5"/>
      <color theme="0"/>
      <name val="Arial"/>
      <family val="2"/>
    </font>
    <font>
      <i/>
      <sz val="8.5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8.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39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medium">
        <color rgb="FF8E001C"/>
      </left>
      <right style="medium">
        <color rgb="FF8E001C"/>
      </right>
      <top style="medium">
        <color rgb="FF8E001C"/>
      </top>
      <bottom style="medium">
        <color rgb="FF8E001C"/>
      </bottom>
      <diagonal/>
    </border>
    <border>
      <left/>
      <right style="medium">
        <color rgb="FF8E001C"/>
      </right>
      <top style="medium">
        <color rgb="FF8E001C"/>
      </top>
      <bottom style="medium">
        <color rgb="FF8E001C"/>
      </bottom>
      <diagonal/>
    </border>
    <border>
      <left style="medium">
        <color rgb="FF8E001C"/>
      </left>
      <right style="medium">
        <color rgb="FF8E001C"/>
      </right>
      <top/>
      <bottom style="medium">
        <color rgb="FF8E001C"/>
      </bottom>
      <diagonal/>
    </border>
    <border>
      <left/>
      <right style="medium">
        <color rgb="FF8E001C"/>
      </right>
      <top/>
      <bottom style="medium">
        <color rgb="FF8E001C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rgb="FF8E001C"/>
      </top>
      <bottom style="thin">
        <color theme="0"/>
      </bottom>
      <diagonal/>
    </border>
    <border>
      <left/>
      <right/>
      <top style="thin">
        <color rgb="FF8E001C"/>
      </top>
      <bottom style="thin">
        <color theme="0"/>
      </bottom>
      <diagonal/>
    </border>
    <border>
      <left/>
      <right style="thin">
        <color theme="0"/>
      </right>
      <top style="thin">
        <color rgb="FF8E001C"/>
      </top>
      <bottom style="thin">
        <color theme="0"/>
      </bottom>
      <diagonal/>
    </border>
    <border>
      <left/>
      <right/>
      <top/>
      <bottom style="thin">
        <color rgb="FF8E001C"/>
      </bottom>
      <diagonal/>
    </border>
    <border>
      <left style="thick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ck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8E001C"/>
      </right>
      <top style="thin">
        <color theme="0"/>
      </top>
      <bottom/>
      <diagonal/>
    </border>
    <border>
      <left style="thin">
        <color rgb="FF8E001C"/>
      </left>
      <right/>
      <top/>
      <bottom/>
      <diagonal/>
    </border>
    <border>
      <left style="thin">
        <color theme="0"/>
      </left>
      <right/>
      <top/>
      <bottom style="thin">
        <color rgb="FF8E001C"/>
      </bottom>
      <diagonal/>
    </border>
    <border>
      <left style="thin">
        <color theme="0"/>
      </left>
      <right/>
      <top style="thin">
        <color rgb="FF8E001C"/>
      </top>
      <bottom style="thin">
        <color rgb="FF8E001C"/>
      </bottom>
      <diagonal/>
    </border>
    <border>
      <left/>
      <right/>
      <top style="thin">
        <color rgb="FF8E001C"/>
      </top>
      <bottom style="thin">
        <color rgb="FF8E001C"/>
      </bottom>
      <diagonal/>
    </border>
    <border>
      <left/>
      <right style="thin">
        <color rgb="FF8E001C"/>
      </right>
      <top/>
      <bottom style="thin">
        <color rgb="FF8E001C"/>
      </bottom>
      <diagonal/>
    </border>
    <border>
      <left/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322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166" fontId="5" fillId="0" borderId="0" xfId="2" applyNumberFormat="1" applyFont="1" applyBorder="1"/>
    <xf numFmtId="164" fontId="5" fillId="0" borderId="0" xfId="2" applyNumberFormat="1" applyFont="1" applyBorder="1"/>
    <xf numFmtId="164" fontId="4" fillId="0" borderId="0" xfId="2" applyFont="1" applyBorder="1"/>
    <xf numFmtId="0" fontId="9" fillId="0" borderId="0" xfId="1" applyFont="1" applyBorder="1"/>
    <xf numFmtId="164" fontId="7" fillId="0" borderId="0" xfId="2" applyNumberFormat="1" applyFont="1" applyBorder="1"/>
    <xf numFmtId="164" fontId="7" fillId="0" borderId="0" xfId="2" applyNumberFormat="1" applyFont="1"/>
    <xf numFmtId="164" fontId="9" fillId="0" borderId="0" xfId="2" applyFont="1" applyBorder="1"/>
    <xf numFmtId="0" fontId="9" fillId="0" borderId="0" xfId="1" applyFont="1"/>
    <xf numFmtId="164" fontId="4" fillId="0" borderId="0" xfId="2" applyFont="1"/>
    <xf numFmtId="164" fontId="4" fillId="0" borderId="0" xfId="1" applyNumberFormat="1" applyFont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164" fontId="5" fillId="0" borderId="0" xfId="3" applyNumberFormat="1" applyFont="1" applyBorder="1"/>
    <xf numFmtId="0" fontId="11" fillId="0" borderId="0" xfId="1" applyFont="1" applyBorder="1"/>
    <xf numFmtId="164" fontId="12" fillId="0" borderId="0" xfId="2" applyNumberFormat="1" applyFont="1" applyBorder="1"/>
    <xf numFmtId="0" fontId="11" fillId="0" borderId="0" xfId="1" applyFont="1"/>
    <xf numFmtId="164" fontId="11" fillId="0" borderId="0" xfId="1" applyNumberFormat="1" applyFont="1"/>
    <xf numFmtId="0" fontId="4" fillId="0" borderId="0" xfId="1" applyFont="1" applyFill="1"/>
    <xf numFmtId="0" fontId="4" fillId="0" borderId="0" xfId="1" applyFont="1" applyAlignment="1"/>
    <xf numFmtId="0" fontId="4" fillId="0" borderId="0" xfId="1" applyFont="1" applyAlignment="1">
      <alignment vertical="top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164" fontId="4" fillId="0" borderId="0" xfId="1" applyNumberFormat="1" applyFont="1" applyFill="1" applyBorder="1"/>
    <xf numFmtId="0" fontId="4" fillId="0" borderId="0" xfId="1" applyFont="1" applyFill="1" applyBorder="1"/>
    <xf numFmtId="164" fontId="13" fillId="0" borderId="0" xfId="3" applyNumberFormat="1" applyFont="1" applyFill="1" applyBorder="1"/>
    <xf numFmtId="0" fontId="14" fillId="0" borderId="0" xfId="1" applyFont="1" applyFill="1" applyBorder="1"/>
    <xf numFmtId="0" fontId="14" fillId="0" borderId="0" xfId="1" applyFont="1" applyFill="1"/>
    <xf numFmtId="164" fontId="14" fillId="0" borderId="0" xfId="1" applyNumberFormat="1" applyFont="1" applyFill="1" applyBorder="1"/>
    <xf numFmtId="0" fontId="13" fillId="0" borderId="0" xfId="1" applyFont="1" applyFill="1" applyBorder="1" applyAlignment="1">
      <alignment horizontal="center" vertical="center"/>
    </xf>
    <xf numFmtId="166" fontId="13" fillId="0" borderId="0" xfId="3" applyNumberFormat="1" applyFont="1" applyFill="1" applyBorder="1"/>
    <xf numFmtId="164" fontId="5" fillId="0" borderId="0" xfId="3" applyNumberFormat="1" applyFont="1" applyFill="1" applyBorder="1"/>
    <xf numFmtId="0" fontId="7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/>
    <xf numFmtId="0" fontId="11" fillId="0" borderId="0" xfId="1" applyFont="1" applyFill="1" applyBorder="1"/>
    <xf numFmtId="0" fontId="16" fillId="0" borderId="0" xfId="1" applyFont="1" applyFill="1" applyBorder="1"/>
    <xf numFmtId="0" fontId="16" fillId="0" borderId="0" xfId="1" applyFont="1" applyFill="1"/>
    <xf numFmtId="164" fontId="16" fillId="0" borderId="0" xfId="1" applyNumberFormat="1" applyFont="1" applyFill="1"/>
    <xf numFmtId="0" fontId="13" fillId="0" borderId="0" xfId="1" applyFont="1" applyFill="1" applyBorder="1"/>
    <xf numFmtId="0" fontId="11" fillId="0" borderId="0" xfId="1" applyFont="1" applyFill="1"/>
    <xf numFmtId="164" fontId="11" fillId="0" borderId="0" xfId="1" applyNumberFormat="1" applyFont="1" applyFill="1"/>
    <xf numFmtId="0" fontId="10" fillId="0" borderId="0" xfId="1" applyFont="1" applyFill="1"/>
    <xf numFmtId="164" fontId="4" fillId="0" borderId="0" xfId="1" applyNumberFormat="1" applyFont="1" applyFill="1"/>
    <xf numFmtId="164" fontId="6" fillId="0" borderId="0" xfId="1" applyNumberFormat="1" applyFont="1" applyFill="1"/>
    <xf numFmtId="0" fontId="9" fillId="0" borderId="0" xfId="1" applyFont="1" applyFill="1" applyAlignment="1">
      <alignment vertical="center"/>
    </xf>
    <xf numFmtId="0" fontId="3" fillId="0" borderId="0" xfId="1" applyFill="1"/>
    <xf numFmtId="0" fontId="5" fillId="0" borderId="0" xfId="1" applyFont="1" applyFill="1"/>
    <xf numFmtId="167" fontId="5" fillId="0" borderId="0" xfId="3" applyNumberFormat="1" applyFont="1" applyFill="1" applyBorder="1"/>
    <xf numFmtId="2" fontId="4" fillId="0" borderId="0" xfId="1" applyNumberFormat="1" applyFont="1"/>
    <xf numFmtId="164" fontId="6" fillId="0" borderId="0" xfId="2" applyFont="1" applyBorder="1"/>
    <xf numFmtId="168" fontId="4" fillId="0" borderId="0" xfId="1" applyNumberFormat="1" applyFont="1"/>
    <xf numFmtId="1" fontId="4" fillId="0" borderId="0" xfId="1" applyNumberFormat="1" applyFont="1"/>
    <xf numFmtId="166" fontId="4" fillId="0" borderId="0" xfId="1" applyNumberFormat="1" applyFont="1"/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right" vertical="center"/>
    </xf>
    <xf numFmtId="10" fontId="17" fillId="0" borderId="5" xfId="0" applyNumberFormat="1" applyFont="1" applyBorder="1" applyAlignment="1">
      <alignment horizontal="right" vertical="center"/>
    </xf>
    <xf numFmtId="0" fontId="3" fillId="0" borderId="0" xfId="1" applyFill="1" applyBorder="1"/>
    <xf numFmtId="0" fontId="20" fillId="0" borderId="0" xfId="0" applyFont="1"/>
    <xf numFmtId="0" fontId="19" fillId="0" borderId="0" xfId="0" applyFont="1" applyAlignment="1">
      <alignment vertical="center"/>
    </xf>
    <xf numFmtId="0" fontId="0" fillId="0" borderId="0" xfId="0" applyFont="1"/>
    <xf numFmtId="0" fontId="21" fillId="0" borderId="0" xfId="0" applyFont="1"/>
    <xf numFmtId="164" fontId="0" fillId="0" borderId="0" xfId="0" applyNumberFormat="1" applyFont="1"/>
    <xf numFmtId="168" fontId="0" fillId="0" borderId="0" xfId="0" applyNumberFormat="1"/>
    <xf numFmtId="170" fontId="0" fillId="0" borderId="0" xfId="0" applyNumberFormat="1"/>
    <xf numFmtId="0" fontId="23" fillId="0" borderId="0" xfId="0" applyFont="1"/>
    <xf numFmtId="0" fontId="23" fillId="0" borderId="0" xfId="0" applyFont="1" applyBorder="1"/>
    <xf numFmtId="0" fontId="23" fillId="0" borderId="0" xfId="0" applyFont="1" applyAlignment="1">
      <alignment vertical="center"/>
    </xf>
    <xf numFmtId="164" fontId="23" fillId="0" borderId="1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4" fillId="0" borderId="0" xfId="1" applyFont="1" applyAlignment="1">
      <alignment vertical="center"/>
    </xf>
    <xf numFmtId="164" fontId="24" fillId="0" borderId="11" xfId="0" applyNumberFormat="1" applyFont="1" applyFill="1" applyBorder="1" applyAlignment="1">
      <alignment horizontal="right" vertical="center"/>
    </xf>
    <xf numFmtId="0" fontId="24" fillId="0" borderId="0" xfId="1" applyFont="1" applyBorder="1"/>
    <xf numFmtId="0" fontId="24" fillId="0" borderId="0" xfId="1" applyFont="1"/>
    <xf numFmtId="164" fontId="24" fillId="0" borderId="0" xfId="1" applyNumberFormat="1" applyFont="1"/>
    <xf numFmtId="0" fontId="27" fillId="2" borderId="19" xfId="1" applyFont="1" applyFill="1" applyBorder="1" applyAlignment="1">
      <alignment horizontal="center" vertical="center" wrapText="1"/>
    </xf>
    <xf numFmtId="0" fontId="27" fillId="2" borderId="20" xfId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left" vertical="center" wrapText="1"/>
    </xf>
    <xf numFmtId="0" fontId="29" fillId="0" borderId="0" xfId="1" applyFont="1" applyBorder="1"/>
    <xf numFmtId="0" fontId="29" fillId="0" borderId="0" xfId="1" applyFont="1"/>
    <xf numFmtId="164" fontId="29" fillId="0" borderId="0" xfId="1" applyNumberFormat="1" applyFont="1"/>
    <xf numFmtId="0" fontId="29" fillId="0" borderId="0" xfId="1" applyFont="1" applyAlignment="1"/>
    <xf numFmtId="0" fontId="24" fillId="0" borderId="0" xfId="1" applyFont="1" applyBorder="1" applyAlignment="1">
      <alignment horizontal="center" vertical="center"/>
    </xf>
    <xf numFmtId="0" fontId="24" fillId="0" borderId="0" xfId="1" applyFont="1" applyFill="1"/>
    <xf numFmtId="0" fontId="33" fillId="0" borderId="0" xfId="1" applyFont="1"/>
    <xf numFmtId="0" fontId="27" fillId="2" borderId="19" xfId="1" applyFont="1" applyFill="1" applyBorder="1" applyAlignment="1">
      <alignment horizontal="center" vertical="center"/>
    </xf>
    <xf numFmtId="0" fontId="29" fillId="0" borderId="0" xfId="1" applyFont="1" applyFill="1"/>
    <xf numFmtId="0" fontId="8" fillId="0" borderId="0" xfId="1" applyFont="1"/>
    <xf numFmtId="164" fontId="24" fillId="0" borderId="11" xfId="2" applyFont="1" applyBorder="1"/>
    <xf numFmtId="0" fontId="27" fillId="2" borderId="20" xfId="1" applyFont="1" applyFill="1" applyBorder="1" applyAlignment="1">
      <alignment horizontal="center" vertical="center"/>
    </xf>
    <xf numFmtId="0" fontId="29" fillId="0" borderId="0" xfId="1" applyFont="1" applyFill="1" applyBorder="1"/>
    <xf numFmtId="164" fontId="29" fillId="0" borderId="0" xfId="3" applyNumberFormat="1" applyFont="1" applyFill="1" applyBorder="1"/>
    <xf numFmtId="0" fontId="34" fillId="0" borderId="0" xfId="1" applyFont="1" applyFill="1"/>
    <xf numFmtId="164" fontId="34" fillId="0" borderId="0" xfId="1" applyNumberFormat="1" applyFont="1" applyFill="1"/>
    <xf numFmtId="0" fontId="24" fillId="0" borderId="0" xfId="1" applyFont="1" applyFill="1" applyBorder="1"/>
    <xf numFmtId="0" fontId="24" fillId="0" borderId="0" xfId="1" applyFont="1" applyBorder="1" applyAlignment="1">
      <alignment horizontal="center" vertical="center" wrapText="1"/>
    </xf>
    <xf numFmtId="166" fontId="31" fillId="0" borderId="0" xfId="2" applyNumberFormat="1" applyFont="1" applyBorder="1"/>
    <xf numFmtId="166" fontId="30" fillId="0" borderId="0" xfId="2" applyNumberFormat="1" applyFont="1" applyBorder="1"/>
    <xf numFmtId="169" fontId="24" fillId="0" borderId="0" xfId="1" applyNumberFormat="1" applyFont="1"/>
    <xf numFmtId="166" fontId="24" fillId="0" borderId="0" xfId="1" applyNumberFormat="1" applyFont="1"/>
    <xf numFmtId="164" fontId="24" fillId="0" borderId="0" xfId="2" applyFont="1" applyBorder="1"/>
    <xf numFmtId="169" fontId="31" fillId="0" borderId="0" xfId="1" applyNumberFormat="1" applyFont="1" applyBorder="1"/>
    <xf numFmtId="169" fontId="32" fillId="0" borderId="0" xfId="1" applyNumberFormat="1" applyFont="1" applyBorder="1"/>
    <xf numFmtId="0" fontId="27" fillId="2" borderId="17" xfId="1" applyFont="1" applyFill="1" applyBorder="1" applyAlignment="1">
      <alignment horizontal="center" vertical="center" wrapText="1"/>
    </xf>
    <xf numFmtId="169" fontId="29" fillId="0" borderId="0" xfId="1" applyNumberFormat="1" applyFont="1"/>
    <xf numFmtId="0" fontId="25" fillId="0" borderId="0" xfId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35" fillId="0" borderId="0" xfId="1" applyFont="1"/>
    <xf numFmtId="164" fontId="35" fillId="0" borderId="0" xfId="1" applyNumberFormat="1" applyFont="1"/>
    <xf numFmtId="0" fontId="4" fillId="0" borderId="0" xfId="1" applyFont="1" applyBorder="1" applyAlignment="1">
      <alignment horizontal="left" vertical="top"/>
    </xf>
    <xf numFmtId="0" fontId="9" fillId="0" borderId="0" xfId="1" applyFont="1" applyAlignment="1">
      <alignment vertical="top"/>
    </xf>
    <xf numFmtId="164" fontId="26" fillId="0" borderId="0" xfId="0" applyNumberFormat="1" applyFont="1"/>
    <xf numFmtId="164" fontId="23" fillId="0" borderId="0" xfId="0" applyNumberFormat="1" applyFont="1"/>
    <xf numFmtId="0" fontId="5" fillId="0" borderId="0" xfId="1" applyFont="1" applyBorder="1" applyAlignment="1">
      <alignment horizontal="center" vertical="center" wrapText="1"/>
    </xf>
    <xf numFmtId="164" fontId="5" fillId="0" borderId="0" xfId="2" applyFont="1" applyBorder="1"/>
    <xf numFmtId="0" fontId="4" fillId="0" borderId="0" xfId="1" applyFont="1" applyAlignment="1">
      <alignment wrapText="1"/>
    </xf>
    <xf numFmtId="0" fontId="25" fillId="0" borderId="0" xfId="1" applyFont="1" applyFill="1" applyAlignment="1">
      <alignment vertical="center"/>
    </xf>
    <xf numFmtId="0" fontId="27" fillId="0" borderId="0" xfId="1" applyFont="1" applyFill="1" applyBorder="1" applyAlignment="1">
      <alignment horizontal="center" vertical="center"/>
    </xf>
    <xf numFmtId="164" fontId="24" fillId="0" borderId="0" xfId="2" applyFont="1" applyFill="1" applyBorder="1"/>
    <xf numFmtId="166" fontId="31" fillId="0" borderId="0" xfId="2" applyNumberFormat="1" applyFont="1" applyFill="1" applyBorder="1"/>
    <xf numFmtId="164" fontId="28" fillId="0" borderId="0" xfId="2" applyFont="1" applyFill="1" applyBorder="1"/>
    <xf numFmtId="166" fontId="32" fillId="0" borderId="0" xfId="2" applyNumberFormat="1" applyFont="1" applyFill="1" applyBorder="1"/>
    <xf numFmtId="164" fontId="29" fillId="0" borderId="0" xfId="1" applyNumberFormat="1" applyFont="1" applyFill="1"/>
    <xf numFmtId="164" fontId="24" fillId="0" borderId="11" xfId="2" applyFont="1" applyFill="1" applyBorder="1"/>
    <xf numFmtId="0" fontId="25" fillId="0" borderId="0" xfId="1" applyFont="1" applyAlignment="1">
      <alignment vertical="top" wrapText="1"/>
    </xf>
    <xf numFmtId="0" fontId="4" fillId="0" borderId="0" xfId="1" applyFont="1" applyAlignment="1">
      <alignment vertical="center"/>
    </xf>
    <xf numFmtId="0" fontId="27" fillId="2" borderId="19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/>
    <xf numFmtId="0" fontId="25" fillId="0" borderId="0" xfId="1" applyFont="1" applyFill="1" applyBorder="1" applyAlignment="1">
      <alignment horizontal="left" vertical="top"/>
    </xf>
    <xf numFmtId="164" fontId="24" fillId="0" borderId="0" xfId="3" applyNumberFormat="1" applyFont="1" applyFill="1" applyBorder="1"/>
    <xf numFmtId="164" fontId="0" fillId="0" borderId="0" xfId="6" applyNumberFormat="1" applyFont="1"/>
    <xf numFmtId="171" fontId="4" fillId="0" borderId="0" xfId="5" applyNumberFormat="1" applyFont="1" applyBorder="1"/>
    <xf numFmtId="171" fontId="5" fillId="0" borderId="0" xfId="5" applyNumberFormat="1" applyFont="1" applyBorder="1"/>
    <xf numFmtId="164" fontId="36" fillId="0" borderId="0" xfId="1" applyNumberFormat="1" applyFont="1" applyFill="1" applyBorder="1"/>
    <xf numFmtId="0" fontId="37" fillId="0" borderId="0" xfId="1" applyFont="1" applyBorder="1" applyAlignment="1">
      <alignment horizontal="center"/>
    </xf>
    <xf numFmtId="0" fontId="38" fillId="0" borderId="0" xfId="1" applyFont="1" applyBorder="1" applyAlignment="1">
      <alignment horizontal="center" vertical="center"/>
    </xf>
    <xf numFmtId="0" fontId="36" fillId="0" borderId="0" xfId="1" applyFont="1" applyFill="1" applyBorder="1"/>
    <xf numFmtId="164" fontId="38" fillId="0" borderId="0" xfId="3" applyNumberFormat="1" applyFont="1" applyBorder="1"/>
    <xf numFmtId="164" fontId="38" fillId="0" borderId="0" xfId="1" applyNumberFormat="1" applyFont="1" applyBorder="1"/>
    <xf numFmtId="164" fontId="39" fillId="0" borderId="1" xfId="1" applyNumberFormat="1" applyFont="1" applyBorder="1"/>
    <xf numFmtId="0" fontId="40" fillId="0" borderId="0" xfId="1" applyFont="1" applyFill="1"/>
    <xf numFmtId="0" fontId="36" fillId="0" borderId="0" xfId="1" applyFont="1" applyFill="1"/>
    <xf numFmtId="171" fontId="4" fillId="0" borderId="0" xfId="5" applyNumberFormat="1" applyFont="1"/>
    <xf numFmtId="171" fontId="4" fillId="0" borderId="0" xfId="5" applyNumberFormat="1" applyFont="1" applyFill="1"/>
    <xf numFmtId="0" fontId="25" fillId="0" borderId="0" xfId="1" applyFont="1" applyAlignment="1">
      <alignment vertical="center"/>
    </xf>
    <xf numFmtId="0" fontId="27" fillId="2" borderId="17" xfId="1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168" fontId="17" fillId="0" borderId="11" xfId="0" applyNumberFormat="1" applyFont="1" applyBorder="1" applyAlignment="1">
      <alignment vertical="center"/>
    </xf>
    <xf numFmtId="0" fontId="24" fillId="0" borderId="0" xfId="1" applyFont="1" applyAlignment="1">
      <alignment wrapText="1"/>
    </xf>
    <xf numFmtId="170" fontId="24" fillId="0" borderId="0" xfId="7" applyNumberFormat="1" applyFont="1"/>
    <xf numFmtId="173" fontId="24" fillId="0" borderId="0" xfId="3" applyNumberFormat="1" applyFont="1"/>
    <xf numFmtId="0" fontId="24" fillId="0" borderId="0" xfId="9" applyFont="1" applyBorder="1"/>
    <xf numFmtId="3" fontId="43" fillId="0" borderId="0" xfId="1" applyNumberFormat="1" applyFont="1" applyFill="1" applyBorder="1" applyAlignment="1">
      <alignment horizontal="center" vertical="center" wrapText="1"/>
    </xf>
    <xf numFmtId="3" fontId="24" fillId="0" borderId="0" xfId="1" applyNumberFormat="1" applyFont="1"/>
    <xf numFmtId="170" fontId="43" fillId="0" borderId="0" xfId="7" applyNumberFormat="1" applyFont="1" applyFill="1" applyBorder="1" applyAlignment="1">
      <alignment horizontal="center" vertical="center" wrapText="1"/>
    </xf>
    <xf numFmtId="172" fontId="24" fillId="0" borderId="0" xfId="1" applyNumberFormat="1" applyFont="1"/>
    <xf numFmtId="0" fontId="31" fillId="0" borderId="0" xfId="1" applyFont="1" applyFill="1" applyBorder="1" applyAlignment="1"/>
    <xf numFmtId="164" fontId="24" fillId="0" borderId="0" xfId="8" applyNumberFormat="1" applyFont="1" applyFill="1" applyBorder="1"/>
    <xf numFmtId="9" fontId="24" fillId="0" borderId="0" xfId="7" applyFont="1" applyFill="1" applyBorder="1"/>
    <xf numFmtId="0" fontId="28" fillId="0" borderId="0" xfId="1" applyFont="1" applyBorder="1" applyAlignment="1">
      <alignment vertical="center"/>
    </xf>
    <xf numFmtId="0" fontId="24" fillId="0" borderId="0" xfId="1" applyFont="1" applyFill="1" applyBorder="1" applyAlignment="1">
      <alignment horizontal="left" vertical="center" wrapText="1"/>
    </xf>
    <xf numFmtId="170" fontId="24" fillId="0" borderId="0" xfId="7" applyNumberFormat="1" applyFont="1" applyFill="1" applyBorder="1" applyAlignment="1">
      <alignment horizontal="center" vertical="center"/>
    </xf>
    <xf numFmtId="164" fontId="24" fillId="0" borderId="0" xfId="8" applyFont="1" applyFill="1" applyBorder="1" applyAlignment="1">
      <alignment horizontal="center"/>
    </xf>
    <xf numFmtId="170" fontId="24" fillId="0" borderId="0" xfId="1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vertical="top"/>
    </xf>
    <xf numFmtId="0" fontId="25" fillId="0" borderId="0" xfId="1" applyFont="1" applyAlignment="1">
      <alignment vertical="center"/>
    </xf>
    <xf numFmtId="0" fontId="27" fillId="2" borderId="30" xfId="1" applyFont="1" applyFill="1" applyBorder="1" applyAlignment="1">
      <alignment horizontal="center" vertical="center" wrapText="1"/>
    </xf>
    <xf numFmtId="0" fontId="24" fillId="0" borderId="0" xfId="9" applyFont="1" applyFill="1" applyBorder="1"/>
    <xf numFmtId="3" fontId="27" fillId="0" borderId="0" xfId="1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172" fontId="43" fillId="0" borderId="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 wrapText="1"/>
    </xf>
    <xf numFmtId="3" fontId="27" fillId="2" borderId="19" xfId="1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3" fontId="43" fillId="0" borderId="11" xfId="1" applyNumberFormat="1" applyFont="1" applyFill="1" applyBorder="1" applyAlignment="1">
      <alignment horizontal="right" vertical="center" wrapText="1"/>
    </xf>
    <xf numFmtId="170" fontId="43" fillId="0" borderId="11" xfId="7" applyNumberFormat="1" applyFont="1" applyFill="1" applyBorder="1" applyAlignment="1">
      <alignment horizontal="right" vertical="center" wrapText="1"/>
    </xf>
    <xf numFmtId="172" fontId="43" fillId="0" borderId="11" xfId="1" applyNumberFormat="1" applyFont="1" applyFill="1" applyBorder="1" applyAlignment="1">
      <alignment horizontal="right" vertical="center" wrapText="1"/>
    </xf>
    <xf numFmtId="0" fontId="43" fillId="0" borderId="11" xfId="1" applyFont="1" applyFill="1" applyBorder="1" applyAlignment="1">
      <alignment horizontal="left" vertical="center" wrapText="1"/>
    </xf>
    <xf numFmtId="164" fontId="24" fillId="0" borderId="11" xfId="8" applyNumberFormat="1" applyFont="1" applyFill="1" applyBorder="1" applyAlignment="1">
      <alignment horizontal="right" vertical="center"/>
    </xf>
    <xf numFmtId="166" fontId="31" fillId="0" borderId="11" xfId="8" applyNumberFormat="1" applyFont="1" applyFill="1" applyBorder="1" applyAlignment="1">
      <alignment horizontal="right" vertical="center"/>
    </xf>
    <xf numFmtId="166" fontId="31" fillId="0" borderId="11" xfId="1" applyNumberFormat="1" applyFont="1" applyFill="1" applyBorder="1" applyAlignment="1">
      <alignment horizontal="right" vertical="center"/>
    </xf>
    <xf numFmtId="169" fontId="31" fillId="0" borderId="11" xfId="1" applyNumberFormat="1" applyFont="1" applyFill="1" applyBorder="1" applyAlignment="1">
      <alignment horizontal="right" vertical="center"/>
    </xf>
    <xf numFmtId="0" fontId="24" fillId="0" borderId="11" xfId="1" applyFont="1" applyFill="1" applyBorder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7" fillId="2" borderId="31" xfId="1" applyFont="1" applyFill="1" applyBorder="1" applyAlignment="1">
      <alignment horizontal="center" vertical="center" wrapText="1"/>
    </xf>
    <xf numFmtId="0" fontId="24" fillId="0" borderId="32" xfId="1" applyFont="1" applyFill="1" applyBorder="1"/>
    <xf numFmtId="0" fontId="24" fillId="0" borderId="32" xfId="1" applyFont="1" applyBorder="1" applyAlignment="1">
      <alignment horizontal="left"/>
    </xf>
    <xf numFmtId="164" fontId="24" fillId="0" borderId="11" xfId="1" applyNumberFormat="1" applyFont="1" applyFill="1" applyBorder="1" applyAlignment="1">
      <alignment vertical="center"/>
    </xf>
    <xf numFmtId="164" fontId="28" fillId="0" borderId="11" xfId="1" applyNumberFormat="1" applyFont="1" applyFill="1" applyBorder="1" applyAlignment="1">
      <alignment vertical="center"/>
    </xf>
    <xf numFmtId="164" fontId="24" fillId="0" borderId="11" xfId="2" applyNumberFormat="1" applyFont="1" applyFill="1" applyBorder="1" applyAlignment="1">
      <alignment horizontal="right" vertical="center"/>
    </xf>
    <xf numFmtId="166" fontId="31" fillId="0" borderId="11" xfId="2" applyNumberFormat="1" applyFont="1" applyFill="1" applyBorder="1" applyAlignment="1">
      <alignment horizontal="right" vertical="center"/>
    </xf>
    <xf numFmtId="164" fontId="24" fillId="0" borderId="11" xfId="1" applyNumberFormat="1" applyFont="1" applyFill="1" applyBorder="1" applyAlignment="1">
      <alignment horizontal="right" vertical="center"/>
    </xf>
    <xf numFmtId="164" fontId="28" fillId="0" borderId="11" xfId="2" applyNumberFormat="1" applyFont="1" applyFill="1" applyBorder="1" applyAlignment="1">
      <alignment horizontal="right" vertical="center"/>
    </xf>
    <xf numFmtId="166" fontId="32" fillId="0" borderId="11" xfId="2" applyNumberFormat="1" applyFont="1" applyFill="1" applyBorder="1" applyAlignment="1">
      <alignment horizontal="right" vertical="center"/>
    </xf>
    <xf numFmtId="164" fontId="28" fillId="0" borderId="11" xfId="1" applyNumberFormat="1" applyFont="1" applyFill="1" applyBorder="1" applyAlignment="1">
      <alignment horizontal="right" vertical="center"/>
    </xf>
    <xf numFmtId="166" fontId="32" fillId="0" borderId="11" xfId="1" applyNumberFormat="1" applyFont="1" applyFill="1" applyBorder="1" applyAlignment="1">
      <alignment horizontal="right" vertical="center"/>
    </xf>
    <xf numFmtId="0" fontId="28" fillId="0" borderId="11" xfId="1" applyFont="1" applyBorder="1" applyAlignment="1">
      <alignment horizontal="left" vertical="center"/>
    </xf>
    <xf numFmtId="0" fontId="24" fillId="0" borderId="11" xfId="1" applyFont="1" applyBorder="1" applyAlignment="1">
      <alignment horizontal="left" vertical="center"/>
    </xf>
    <xf numFmtId="0" fontId="31" fillId="0" borderId="11" xfId="1" applyFont="1" applyBorder="1" applyAlignment="1">
      <alignment horizontal="left" vertical="center"/>
    </xf>
    <xf numFmtId="0" fontId="32" fillId="0" borderId="11" xfId="1" applyFont="1" applyBorder="1" applyAlignment="1">
      <alignment horizontal="left" vertical="center"/>
    </xf>
    <xf numFmtId="164" fontId="24" fillId="0" borderId="11" xfId="2" applyFont="1" applyBorder="1" applyAlignment="1">
      <alignment vertical="center"/>
    </xf>
    <xf numFmtId="164" fontId="24" fillId="0" borderId="11" xfId="2" applyFont="1" applyFill="1" applyBorder="1" applyAlignment="1">
      <alignment vertical="center"/>
    </xf>
    <xf numFmtId="166" fontId="31" fillId="0" borderId="11" xfId="2" applyNumberFormat="1" applyFont="1" applyBorder="1" applyAlignment="1">
      <alignment vertical="center"/>
    </xf>
    <xf numFmtId="166" fontId="31" fillId="0" borderId="11" xfId="2" applyNumberFormat="1" applyFont="1" applyFill="1" applyBorder="1" applyAlignment="1">
      <alignment vertical="center"/>
    </xf>
    <xf numFmtId="164" fontId="28" fillId="0" borderId="11" xfId="2" applyFont="1" applyBorder="1" applyAlignment="1">
      <alignment vertical="center"/>
    </xf>
    <xf numFmtId="164" fontId="28" fillId="0" borderId="11" xfId="2" applyFont="1" applyFill="1" applyBorder="1" applyAlignment="1">
      <alignment vertical="center"/>
    </xf>
    <xf numFmtId="166" fontId="32" fillId="0" borderId="11" xfId="2" applyNumberFormat="1" applyFont="1" applyBorder="1" applyAlignment="1">
      <alignment vertical="center"/>
    </xf>
    <xf numFmtId="166" fontId="32" fillId="0" borderId="11" xfId="2" applyNumberFormat="1" applyFont="1" applyFill="1" applyBorder="1" applyAlignment="1">
      <alignment vertical="center"/>
    </xf>
    <xf numFmtId="0" fontId="28" fillId="0" borderId="11" xfId="1" applyFont="1" applyBorder="1" applyAlignment="1">
      <alignment horizontal="center" vertical="center"/>
    </xf>
    <xf numFmtId="164" fontId="24" fillId="0" borderId="11" xfId="3" applyNumberFormat="1" applyFont="1" applyBorder="1" applyAlignment="1">
      <alignment vertical="center"/>
    </xf>
    <xf numFmtId="164" fontId="24" fillId="0" borderId="11" xfId="1" applyNumberFormat="1" applyFont="1" applyBorder="1" applyAlignment="1">
      <alignment vertical="center"/>
    </xf>
    <xf numFmtId="0" fontId="24" fillId="0" borderId="11" xfId="1" applyFont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0" fontId="41" fillId="0" borderId="11" xfId="1" applyFont="1" applyFill="1" applyBorder="1" applyAlignment="1">
      <alignment vertical="center"/>
    </xf>
    <xf numFmtId="164" fontId="41" fillId="0" borderId="11" xfId="3" applyNumberFormat="1" applyFont="1" applyFill="1" applyBorder="1" applyAlignment="1">
      <alignment vertical="center"/>
    </xf>
    <xf numFmtId="0" fontId="42" fillId="0" borderId="11" xfId="1" applyFont="1" applyFill="1" applyBorder="1" applyAlignment="1">
      <alignment vertical="center"/>
    </xf>
    <xf numFmtId="164" fontId="42" fillId="0" borderId="11" xfId="3" applyNumberFormat="1" applyFont="1" applyFill="1" applyBorder="1" applyAlignment="1">
      <alignment vertical="center"/>
    </xf>
    <xf numFmtId="0" fontId="42" fillId="0" borderId="11" xfId="1" applyFont="1" applyFill="1" applyBorder="1" applyAlignment="1">
      <alignment horizontal="left" vertical="center"/>
    </xf>
    <xf numFmtId="0" fontId="41" fillId="0" borderId="11" xfId="1" applyFont="1" applyFill="1" applyBorder="1" applyAlignment="1">
      <alignment vertical="center" wrapText="1"/>
    </xf>
    <xf numFmtId="164" fontId="42" fillId="0" borderId="11" xfId="1" applyNumberFormat="1" applyFont="1" applyFill="1" applyBorder="1" applyAlignment="1">
      <alignment vertical="center"/>
    </xf>
    <xf numFmtId="164" fontId="41" fillId="0" borderId="11" xfId="1" applyNumberFormat="1" applyFont="1" applyFill="1" applyBorder="1" applyAlignment="1">
      <alignment vertical="center"/>
    </xf>
    <xf numFmtId="164" fontId="42" fillId="0" borderId="11" xfId="1" applyNumberFormat="1" applyFont="1" applyFill="1" applyBorder="1" applyAlignment="1">
      <alignment horizontal="right" vertical="center"/>
    </xf>
    <xf numFmtId="0" fontId="41" fillId="0" borderId="11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horizontal="left" vertical="center"/>
    </xf>
    <xf numFmtId="164" fontId="28" fillId="0" borderId="11" xfId="3" applyNumberFormat="1" applyFont="1" applyFill="1" applyBorder="1" applyAlignment="1">
      <alignment vertical="center"/>
    </xf>
    <xf numFmtId="0" fontId="31" fillId="0" borderId="11" xfId="1" applyFont="1" applyFill="1" applyBorder="1" applyAlignment="1">
      <alignment horizontal="left" vertical="center"/>
    </xf>
    <xf numFmtId="164" fontId="31" fillId="0" borderId="11" xfId="3" applyNumberFormat="1" applyFont="1" applyFill="1" applyBorder="1" applyAlignment="1">
      <alignment vertical="center"/>
    </xf>
    <xf numFmtId="164" fontId="24" fillId="0" borderId="11" xfId="2" applyFont="1" applyBorder="1" applyAlignment="1">
      <alignment horizontal="left" vertical="center" indent="1"/>
    </xf>
    <xf numFmtId="0" fontId="24" fillId="0" borderId="11" xfId="1" applyFont="1" applyBorder="1" applyAlignment="1">
      <alignment horizontal="left" vertical="center" indent="1"/>
    </xf>
    <xf numFmtId="166" fontId="31" fillId="0" borderId="11" xfId="3" applyNumberFormat="1" applyFont="1" applyBorder="1" applyAlignment="1">
      <alignment vertical="center"/>
    </xf>
    <xf numFmtId="166" fontId="24" fillId="0" borderId="11" xfId="1" applyNumberFormat="1" applyFont="1" applyBorder="1" applyAlignment="1">
      <alignment vertical="center"/>
    </xf>
    <xf numFmtId="166" fontId="28" fillId="0" borderId="11" xfId="1" applyNumberFormat="1" applyFont="1" applyBorder="1" applyAlignment="1">
      <alignment vertical="center"/>
    </xf>
    <xf numFmtId="164" fontId="28" fillId="0" borderId="11" xfId="2" applyFont="1" applyBorder="1" applyAlignment="1">
      <alignment horizontal="center" vertical="center"/>
    </xf>
    <xf numFmtId="169" fontId="24" fillId="0" borderId="11" xfId="1" applyNumberFormat="1" applyFont="1" applyFill="1" applyBorder="1" applyAlignment="1">
      <alignment vertical="center"/>
    </xf>
    <xf numFmtId="164" fontId="28" fillId="0" borderId="11" xfId="2" applyFont="1" applyFill="1" applyBorder="1" applyAlignment="1">
      <alignment horizontal="center" vertical="center"/>
    </xf>
    <xf numFmtId="169" fontId="28" fillId="0" borderId="11" xfId="1" applyNumberFormat="1" applyFont="1" applyFill="1" applyBorder="1" applyAlignment="1">
      <alignment vertical="center"/>
    </xf>
    <xf numFmtId="164" fontId="24" fillId="0" borderId="11" xfId="2" applyFont="1" applyFill="1" applyBorder="1" applyAlignment="1">
      <alignment horizontal="left" vertical="center"/>
    </xf>
    <xf numFmtId="0" fontId="25" fillId="0" borderId="27" xfId="1" applyFont="1" applyBorder="1" applyAlignment="1">
      <alignment vertical="top" wrapText="1"/>
    </xf>
    <xf numFmtId="0" fontId="25" fillId="0" borderId="0" xfId="1" applyFont="1" applyAlignment="1">
      <alignment vertical="center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3" fontId="27" fillId="2" borderId="15" xfId="1" applyNumberFormat="1" applyFont="1" applyFill="1" applyBorder="1" applyAlignment="1">
      <alignment horizontal="center" vertical="center" wrapText="1"/>
    </xf>
    <xf numFmtId="3" fontId="27" fillId="2" borderId="21" xfId="1" applyNumberFormat="1" applyFont="1" applyFill="1" applyBorder="1" applyAlignment="1">
      <alignment horizontal="center" vertical="center" wrapText="1"/>
    </xf>
    <xf numFmtId="3" fontId="27" fillId="2" borderId="18" xfId="1" applyNumberFormat="1" applyFont="1" applyFill="1" applyBorder="1" applyAlignment="1">
      <alignment horizontal="center" vertical="center" wrapText="1"/>
    </xf>
    <xf numFmtId="0" fontId="27" fillId="2" borderId="16" xfId="1" applyFont="1" applyFill="1" applyBorder="1" applyAlignment="1">
      <alignment horizontal="center" vertical="center"/>
    </xf>
    <xf numFmtId="0" fontId="27" fillId="2" borderId="16" xfId="1" applyFont="1" applyFill="1" applyBorder="1" applyAlignment="1">
      <alignment horizontal="center" vertical="center" wrapText="1"/>
    </xf>
    <xf numFmtId="0" fontId="27" fillId="2" borderId="17" xfId="1" applyFont="1" applyFill="1" applyBorder="1" applyAlignment="1">
      <alignment horizontal="center" vertical="center" wrapText="1"/>
    </xf>
    <xf numFmtId="3" fontId="27" fillId="2" borderId="22" xfId="1" applyNumberFormat="1" applyFont="1" applyFill="1" applyBorder="1" applyAlignment="1">
      <alignment horizontal="center" vertical="center" wrapText="1"/>
    </xf>
    <xf numFmtId="3" fontId="27" fillId="2" borderId="19" xfId="1" applyNumberFormat="1" applyFont="1" applyFill="1" applyBorder="1" applyAlignment="1">
      <alignment horizontal="center" vertical="center" wrapText="1"/>
    </xf>
    <xf numFmtId="3" fontId="27" fillId="2" borderId="23" xfId="1" applyNumberFormat="1" applyFont="1" applyFill="1" applyBorder="1" applyAlignment="1">
      <alignment horizontal="center" vertical="center" wrapText="1"/>
    </xf>
    <xf numFmtId="3" fontId="27" fillId="2" borderId="20" xfId="1" applyNumberFormat="1" applyFont="1" applyFill="1" applyBorder="1" applyAlignment="1">
      <alignment horizontal="center" vertical="center" wrapText="1"/>
    </xf>
    <xf numFmtId="0" fontId="28" fillId="0" borderId="33" xfId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center" vertical="center" wrapText="1"/>
    </xf>
    <xf numFmtId="0" fontId="28" fillId="0" borderId="36" xfId="1" applyFont="1" applyFill="1" applyBorder="1" applyAlignment="1">
      <alignment horizontal="center" vertical="center" wrapText="1"/>
    </xf>
    <xf numFmtId="0" fontId="28" fillId="0" borderId="34" xfId="1" applyFont="1" applyFill="1" applyBorder="1" applyAlignment="1">
      <alignment horizontal="center" vertical="center" wrapText="1"/>
    </xf>
    <xf numFmtId="0" fontId="28" fillId="0" borderId="35" xfId="1" applyFont="1" applyFill="1" applyBorder="1" applyAlignment="1">
      <alignment horizontal="center" vertical="center" wrapText="1"/>
    </xf>
    <xf numFmtId="0" fontId="28" fillId="0" borderId="37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27" fillId="2" borderId="15" xfId="1" applyFont="1" applyFill="1" applyBorder="1" applyAlignment="1">
      <alignment horizontal="center" vertical="center" wrapText="1"/>
    </xf>
    <xf numFmtId="0" fontId="27" fillId="2" borderId="38" xfId="1" applyFont="1" applyFill="1" applyBorder="1" applyAlignment="1">
      <alignment horizontal="center" vertical="center" wrapText="1"/>
    </xf>
    <xf numFmtId="0" fontId="27" fillId="2" borderId="18" xfId="1" applyFont="1" applyFill="1" applyBorder="1" applyAlignment="1">
      <alignment horizontal="center" vertical="center" wrapText="1"/>
    </xf>
    <xf numFmtId="0" fontId="25" fillId="0" borderId="27" xfId="1" applyFont="1" applyBorder="1" applyAlignment="1">
      <alignment horizontal="left" vertical="top" wrapText="1"/>
    </xf>
    <xf numFmtId="0" fontId="25" fillId="0" borderId="27" xfId="1" applyFont="1" applyBorder="1" applyAlignment="1">
      <alignment horizontal="left" vertical="top"/>
    </xf>
    <xf numFmtId="0" fontId="27" fillId="2" borderId="28" xfId="1" applyFont="1" applyFill="1" applyBorder="1" applyAlignment="1">
      <alignment horizontal="center" vertical="center"/>
    </xf>
    <xf numFmtId="0" fontId="27" fillId="2" borderId="29" xfId="1" applyFont="1" applyFill="1" applyBorder="1" applyAlignment="1">
      <alignment horizontal="center" vertical="center"/>
    </xf>
    <xf numFmtId="0" fontId="27" fillId="2" borderId="17" xfId="1" applyFont="1" applyFill="1" applyBorder="1" applyAlignment="1">
      <alignment horizontal="center" vertical="center"/>
    </xf>
    <xf numFmtId="0" fontId="27" fillId="2" borderId="20" xfId="1" applyFont="1" applyFill="1" applyBorder="1" applyAlignment="1">
      <alignment horizontal="center" vertical="center"/>
    </xf>
    <xf numFmtId="0" fontId="25" fillId="0" borderId="0" xfId="1" applyFont="1" applyAlignment="1">
      <alignment horizontal="left" wrapText="1"/>
    </xf>
    <xf numFmtId="0" fontId="25" fillId="0" borderId="0" xfId="1" applyFont="1" applyAlignment="1">
      <alignment horizontal="left" vertical="top" wrapText="1"/>
    </xf>
    <xf numFmtId="0" fontId="27" fillId="2" borderId="15" xfId="1" applyFont="1" applyFill="1" applyBorder="1" applyAlignment="1">
      <alignment horizontal="center" vertical="center"/>
    </xf>
    <xf numFmtId="0" fontId="27" fillId="2" borderId="18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0" fontId="27" fillId="2" borderId="21" xfId="1" applyFont="1" applyFill="1" applyBorder="1" applyAlignment="1">
      <alignment horizontal="center" vertical="center"/>
    </xf>
    <xf numFmtId="0" fontId="27" fillId="2" borderId="22" xfId="1" applyFont="1" applyFill="1" applyBorder="1" applyAlignment="1">
      <alignment horizontal="center" vertical="center"/>
    </xf>
    <xf numFmtId="0" fontId="27" fillId="2" borderId="23" xfId="1" applyFont="1" applyFill="1" applyBorder="1" applyAlignment="1">
      <alignment horizontal="center" vertical="center"/>
    </xf>
    <xf numFmtId="0" fontId="27" fillId="2" borderId="22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</cellXfs>
  <cellStyles count="10">
    <cellStyle name="Migliaia" xfId="5" builtinId="3"/>
    <cellStyle name="Migliaia [0] 2" xfId="2"/>
    <cellStyle name="Migliaia [0] 2 2" xfId="8"/>
    <cellStyle name="Migliaia 2" xfId="3"/>
    <cellStyle name="Normale" xfId="0" builtinId="0"/>
    <cellStyle name="Normale 2" xfId="1"/>
    <cellStyle name="Normale 2 2" xfId="9"/>
    <cellStyle name="Normale 3" xfId="4"/>
    <cellStyle name="Percentuale" xfId="6" builtinId="5"/>
    <cellStyle name="Percentuale 2" xfId="7"/>
  </cellStyles>
  <dxfs count="0"/>
  <tableStyles count="0" defaultTableStyle="TableStyleMedium2" defaultPivotStyle="PivotStyleLight16"/>
  <colors>
    <mruColors>
      <color rgb="FF8E001C"/>
      <color rgb="FF5B9BD5"/>
      <color rgb="FF4472C4"/>
      <color rgb="FF70AD47"/>
      <color rgb="FFAD807B"/>
      <color rgb="FFFFC000"/>
      <color rgb="FFED7D31"/>
      <color rgb="FF8E931C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36" sqref="B36"/>
    </sheetView>
  </sheetViews>
  <sheetFormatPr defaultRowHeight="12" x14ac:dyDescent="0.2"/>
  <cols>
    <col min="1" max="1" width="17.28515625" customWidth="1"/>
    <col min="2" max="2" width="17.42578125" customWidth="1"/>
    <col min="3" max="3" width="17.7109375" customWidth="1"/>
    <col min="4" max="4" width="17.28515625" customWidth="1"/>
    <col min="5" max="5" width="2.140625" customWidth="1"/>
  </cols>
  <sheetData>
    <row r="1" spans="1:6" ht="30" customHeight="1" x14ac:dyDescent="0.2">
      <c r="A1" s="267" t="s">
        <v>143</v>
      </c>
      <c r="B1" s="267"/>
      <c r="C1" s="267"/>
      <c r="D1" s="267"/>
      <c r="E1" s="150"/>
      <c r="F1" s="73"/>
    </row>
    <row r="2" spans="1:6" ht="51.75" customHeight="1" x14ac:dyDescent="0.2">
      <c r="A2" s="85" t="s">
        <v>68</v>
      </c>
      <c r="B2" s="86" t="s">
        <v>111</v>
      </c>
      <c r="C2" s="86" t="s">
        <v>110</v>
      </c>
      <c r="D2" s="87" t="s">
        <v>109</v>
      </c>
      <c r="E2" s="79"/>
    </row>
    <row r="3" spans="1:6" ht="15" customHeight="1" x14ac:dyDescent="0.2">
      <c r="A3" s="202">
        <v>2011</v>
      </c>
      <c r="B3" s="82">
        <v>1011</v>
      </c>
      <c r="C3" s="82">
        <v>3698</v>
      </c>
      <c r="D3" s="82">
        <v>4709</v>
      </c>
      <c r="E3" s="80"/>
    </row>
    <row r="4" spans="1:6" ht="15" customHeight="1" x14ac:dyDescent="0.2">
      <c r="A4" s="202">
        <v>2012</v>
      </c>
      <c r="B4" s="82">
        <v>999</v>
      </c>
      <c r="C4" s="82">
        <v>4519</v>
      </c>
      <c r="D4" s="82">
        <v>5518</v>
      </c>
      <c r="E4" s="80"/>
    </row>
    <row r="5" spans="1:6" ht="15" customHeight="1" x14ac:dyDescent="0.2">
      <c r="A5" s="202">
        <v>2013</v>
      </c>
      <c r="B5" s="82">
        <v>1000</v>
      </c>
      <c r="C5" s="82">
        <v>5242</v>
      </c>
      <c r="D5" s="82">
        <v>6242</v>
      </c>
      <c r="E5" s="80"/>
    </row>
    <row r="6" spans="1:6" ht="15" customHeight="1" x14ac:dyDescent="0.2">
      <c r="A6" s="202">
        <v>2014</v>
      </c>
      <c r="B6" s="82">
        <v>1010</v>
      </c>
      <c r="C6" s="82">
        <v>6422</v>
      </c>
      <c r="D6" s="82">
        <v>7432</v>
      </c>
      <c r="E6" s="80"/>
    </row>
    <row r="7" spans="1:6" ht="15" customHeight="1" x14ac:dyDescent="0.2">
      <c r="A7" s="202">
        <v>2015</v>
      </c>
      <c r="B7" s="82">
        <v>986</v>
      </c>
      <c r="C7" s="82">
        <v>8691</v>
      </c>
      <c r="D7" s="82">
        <v>9677</v>
      </c>
      <c r="E7" s="80"/>
    </row>
    <row r="8" spans="1:6" ht="15" customHeight="1" x14ac:dyDescent="0.2">
      <c r="A8" s="202">
        <v>2016</v>
      </c>
      <c r="B8" s="82">
        <v>1013</v>
      </c>
      <c r="C8" s="82">
        <v>10352</v>
      </c>
      <c r="D8" s="82">
        <v>11365</v>
      </c>
      <c r="E8" s="80"/>
    </row>
    <row r="9" spans="1:6" s="72" customFormat="1" ht="11.25" x14ac:dyDescent="0.2">
      <c r="A9" s="83" t="s">
        <v>76</v>
      </c>
      <c r="B9" s="84"/>
      <c r="C9" s="84"/>
      <c r="D9" s="84"/>
      <c r="E9" s="84"/>
    </row>
    <row r="10" spans="1:6" x14ac:dyDescent="0.2">
      <c r="A10" s="83"/>
      <c r="B10" s="84"/>
      <c r="C10" s="84"/>
      <c r="D10" s="84"/>
      <c r="E10" s="84"/>
    </row>
    <row r="11" spans="1:6" x14ac:dyDescent="0.2">
      <c r="A11" s="81"/>
      <c r="B11" s="79"/>
      <c r="C11" s="79"/>
      <c r="D11" s="79"/>
      <c r="E11" s="79"/>
    </row>
    <row r="12" spans="1:6" x14ac:dyDescent="0.2">
      <c r="A12" s="81"/>
      <c r="B12" s="79"/>
      <c r="C12" s="79"/>
      <c r="D12" s="79"/>
      <c r="E12" s="79"/>
    </row>
    <row r="13" spans="1:6" x14ac:dyDescent="0.2">
      <c r="A13" s="81"/>
      <c r="B13" s="79"/>
      <c r="C13" s="79"/>
      <c r="D13" s="79"/>
      <c r="E13" s="79"/>
    </row>
    <row r="14" spans="1:6" x14ac:dyDescent="0.2">
      <c r="A14" s="81"/>
      <c r="B14" s="79"/>
      <c r="C14" s="79"/>
      <c r="D14" s="79"/>
      <c r="E14" s="79"/>
    </row>
    <row r="30" ht="23.25" customHeight="1" x14ac:dyDescent="0.2"/>
  </sheetData>
  <mergeCells count="1">
    <mergeCell ref="A1:D1"/>
  </mergeCells>
  <printOptions horizontalCentered="1" verticalCentered="1"/>
  <pageMargins left="0" right="0" top="0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A7" workbookViewId="0">
      <selection activeCell="A17" sqref="A17"/>
    </sheetView>
  </sheetViews>
  <sheetFormatPr defaultRowHeight="12.75" x14ac:dyDescent="0.2"/>
  <cols>
    <col min="1" max="1" width="25.7109375" style="4" customWidth="1"/>
    <col min="2" max="6" width="12.7109375" style="4" customWidth="1"/>
    <col min="7" max="7" width="6" style="4" customWidth="1"/>
    <col min="8" max="11" width="11.7109375" style="4" customWidth="1"/>
    <col min="12" max="13" width="12.85546875" style="4" bestFit="1" customWidth="1"/>
    <col min="14" max="14" width="13.85546875" style="4" bestFit="1" customWidth="1"/>
    <col min="15" max="15" width="21.7109375" style="4" customWidth="1"/>
    <col min="16" max="24" width="11.7109375" style="4" customWidth="1"/>
    <col min="25" max="25" width="10.42578125" style="4" customWidth="1"/>
    <col min="26" max="26" width="9.140625" style="4" customWidth="1"/>
    <col min="27" max="27" width="11.140625" style="4" customWidth="1"/>
    <col min="28" max="28" width="10.85546875" style="4" customWidth="1"/>
    <col min="29" max="29" width="10.42578125" style="4" customWidth="1"/>
    <col min="30" max="155" width="9.140625" style="4" customWidth="1"/>
    <col min="156" max="158" width="8.85546875" style="4" customWidth="1"/>
    <col min="159" max="269" width="9.140625" style="4"/>
    <col min="270" max="270" width="24.28515625" style="4" customWidth="1"/>
    <col min="271" max="273" width="10" style="4" bestFit="1" customWidth="1"/>
    <col min="274" max="274" width="9.7109375" style="4" customWidth="1"/>
    <col min="275" max="275" width="8.5703125" style="4" bestFit="1" customWidth="1"/>
    <col min="276" max="276" width="11" style="4" bestFit="1" customWidth="1"/>
    <col min="277" max="277" width="7" style="4" customWidth="1"/>
    <col min="278" max="278" width="10.42578125" style="4" customWidth="1"/>
    <col min="279" max="279" width="9.140625" style="4" customWidth="1"/>
    <col min="280" max="280" width="10.7109375" style="4" customWidth="1"/>
    <col min="281" max="282" width="9.140625" style="4" customWidth="1"/>
    <col min="283" max="283" width="11.140625" style="4" customWidth="1"/>
    <col min="284" max="284" width="10.85546875" style="4" customWidth="1"/>
    <col min="285" max="285" width="10.42578125" style="4" customWidth="1"/>
    <col min="286" max="411" width="9.140625" style="4" customWidth="1"/>
    <col min="412" max="414" width="8.85546875" style="4" customWidth="1"/>
    <col min="415" max="525" width="9.140625" style="4"/>
    <col min="526" max="526" width="24.28515625" style="4" customWidth="1"/>
    <col min="527" max="529" width="10" style="4" bestFit="1" customWidth="1"/>
    <col min="530" max="530" width="9.7109375" style="4" customWidth="1"/>
    <col min="531" max="531" width="8.5703125" style="4" bestFit="1" customWidth="1"/>
    <col min="532" max="532" width="11" style="4" bestFit="1" customWidth="1"/>
    <col min="533" max="533" width="7" style="4" customWidth="1"/>
    <col min="534" max="534" width="10.42578125" style="4" customWidth="1"/>
    <col min="535" max="535" width="9.140625" style="4" customWidth="1"/>
    <col min="536" max="536" width="10.7109375" style="4" customWidth="1"/>
    <col min="537" max="538" width="9.140625" style="4" customWidth="1"/>
    <col min="539" max="539" width="11.140625" style="4" customWidth="1"/>
    <col min="540" max="540" width="10.85546875" style="4" customWidth="1"/>
    <col min="541" max="541" width="10.42578125" style="4" customWidth="1"/>
    <col min="542" max="667" width="9.140625" style="4" customWidth="1"/>
    <col min="668" max="670" width="8.85546875" style="4" customWidth="1"/>
    <col min="671" max="781" width="9.140625" style="4"/>
    <col min="782" max="782" width="24.28515625" style="4" customWidth="1"/>
    <col min="783" max="785" width="10" style="4" bestFit="1" customWidth="1"/>
    <col min="786" max="786" width="9.7109375" style="4" customWidth="1"/>
    <col min="787" max="787" width="8.5703125" style="4" bestFit="1" customWidth="1"/>
    <col min="788" max="788" width="11" style="4" bestFit="1" customWidth="1"/>
    <col min="789" max="789" width="7" style="4" customWidth="1"/>
    <col min="790" max="790" width="10.42578125" style="4" customWidth="1"/>
    <col min="791" max="791" width="9.140625" style="4" customWidth="1"/>
    <col min="792" max="792" width="10.7109375" style="4" customWidth="1"/>
    <col min="793" max="794" width="9.140625" style="4" customWidth="1"/>
    <col min="795" max="795" width="11.140625" style="4" customWidth="1"/>
    <col min="796" max="796" width="10.85546875" style="4" customWidth="1"/>
    <col min="797" max="797" width="10.42578125" style="4" customWidth="1"/>
    <col min="798" max="923" width="9.140625" style="4" customWidth="1"/>
    <col min="924" max="926" width="8.85546875" style="4" customWidth="1"/>
    <col min="927" max="1037" width="9.140625" style="4"/>
    <col min="1038" max="1038" width="24.28515625" style="4" customWidth="1"/>
    <col min="1039" max="1041" width="10" style="4" bestFit="1" customWidth="1"/>
    <col min="1042" max="1042" width="9.7109375" style="4" customWidth="1"/>
    <col min="1043" max="1043" width="8.5703125" style="4" bestFit="1" customWidth="1"/>
    <col min="1044" max="1044" width="11" style="4" bestFit="1" customWidth="1"/>
    <col min="1045" max="1045" width="7" style="4" customWidth="1"/>
    <col min="1046" max="1046" width="10.42578125" style="4" customWidth="1"/>
    <col min="1047" max="1047" width="9.140625" style="4" customWidth="1"/>
    <col min="1048" max="1048" width="10.7109375" style="4" customWidth="1"/>
    <col min="1049" max="1050" width="9.140625" style="4" customWidth="1"/>
    <col min="1051" max="1051" width="11.140625" style="4" customWidth="1"/>
    <col min="1052" max="1052" width="10.85546875" style="4" customWidth="1"/>
    <col min="1053" max="1053" width="10.42578125" style="4" customWidth="1"/>
    <col min="1054" max="1179" width="9.140625" style="4" customWidth="1"/>
    <col min="1180" max="1182" width="8.85546875" style="4" customWidth="1"/>
    <col min="1183" max="1293" width="9.140625" style="4"/>
    <col min="1294" max="1294" width="24.28515625" style="4" customWidth="1"/>
    <col min="1295" max="1297" width="10" style="4" bestFit="1" customWidth="1"/>
    <col min="1298" max="1298" width="9.7109375" style="4" customWidth="1"/>
    <col min="1299" max="1299" width="8.5703125" style="4" bestFit="1" customWidth="1"/>
    <col min="1300" max="1300" width="11" style="4" bestFit="1" customWidth="1"/>
    <col min="1301" max="1301" width="7" style="4" customWidth="1"/>
    <col min="1302" max="1302" width="10.42578125" style="4" customWidth="1"/>
    <col min="1303" max="1303" width="9.140625" style="4" customWidth="1"/>
    <col min="1304" max="1304" width="10.7109375" style="4" customWidth="1"/>
    <col min="1305" max="1306" width="9.140625" style="4" customWidth="1"/>
    <col min="1307" max="1307" width="11.140625" style="4" customWidth="1"/>
    <col min="1308" max="1308" width="10.85546875" style="4" customWidth="1"/>
    <col min="1309" max="1309" width="10.42578125" style="4" customWidth="1"/>
    <col min="1310" max="1435" width="9.140625" style="4" customWidth="1"/>
    <col min="1436" max="1438" width="8.85546875" style="4" customWidth="1"/>
    <col min="1439" max="1549" width="9.140625" style="4"/>
    <col min="1550" max="1550" width="24.28515625" style="4" customWidth="1"/>
    <col min="1551" max="1553" width="10" style="4" bestFit="1" customWidth="1"/>
    <col min="1554" max="1554" width="9.7109375" style="4" customWidth="1"/>
    <col min="1555" max="1555" width="8.5703125" style="4" bestFit="1" customWidth="1"/>
    <col min="1556" max="1556" width="11" style="4" bestFit="1" customWidth="1"/>
    <col min="1557" max="1557" width="7" style="4" customWidth="1"/>
    <col min="1558" max="1558" width="10.42578125" style="4" customWidth="1"/>
    <col min="1559" max="1559" width="9.140625" style="4" customWidth="1"/>
    <col min="1560" max="1560" width="10.7109375" style="4" customWidth="1"/>
    <col min="1561" max="1562" width="9.140625" style="4" customWidth="1"/>
    <col min="1563" max="1563" width="11.140625" style="4" customWidth="1"/>
    <col min="1564" max="1564" width="10.85546875" style="4" customWidth="1"/>
    <col min="1565" max="1565" width="10.42578125" style="4" customWidth="1"/>
    <col min="1566" max="1691" width="9.140625" style="4" customWidth="1"/>
    <col min="1692" max="1694" width="8.85546875" style="4" customWidth="1"/>
    <col min="1695" max="1805" width="9.140625" style="4"/>
    <col min="1806" max="1806" width="24.28515625" style="4" customWidth="1"/>
    <col min="1807" max="1809" width="10" style="4" bestFit="1" customWidth="1"/>
    <col min="1810" max="1810" width="9.7109375" style="4" customWidth="1"/>
    <col min="1811" max="1811" width="8.5703125" style="4" bestFit="1" customWidth="1"/>
    <col min="1812" max="1812" width="11" style="4" bestFit="1" customWidth="1"/>
    <col min="1813" max="1813" width="7" style="4" customWidth="1"/>
    <col min="1814" max="1814" width="10.42578125" style="4" customWidth="1"/>
    <col min="1815" max="1815" width="9.140625" style="4" customWidth="1"/>
    <col min="1816" max="1816" width="10.7109375" style="4" customWidth="1"/>
    <col min="1817" max="1818" width="9.140625" style="4" customWidth="1"/>
    <col min="1819" max="1819" width="11.140625" style="4" customWidth="1"/>
    <col min="1820" max="1820" width="10.85546875" style="4" customWidth="1"/>
    <col min="1821" max="1821" width="10.42578125" style="4" customWidth="1"/>
    <col min="1822" max="1947" width="9.140625" style="4" customWidth="1"/>
    <col min="1948" max="1950" width="8.85546875" style="4" customWidth="1"/>
    <col min="1951" max="2061" width="9.140625" style="4"/>
    <col min="2062" max="2062" width="24.28515625" style="4" customWidth="1"/>
    <col min="2063" max="2065" width="10" style="4" bestFit="1" customWidth="1"/>
    <col min="2066" max="2066" width="9.7109375" style="4" customWidth="1"/>
    <col min="2067" max="2067" width="8.5703125" style="4" bestFit="1" customWidth="1"/>
    <col min="2068" max="2068" width="11" style="4" bestFit="1" customWidth="1"/>
    <col min="2069" max="2069" width="7" style="4" customWidth="1"/>
    <col min="2070" max="2070" width="10.42578125" style="4" customWidth="1"/>
    <col min="2071" max="2071" width="9.140625" style="4" customWidth="1"/>
    <col min="2072" max="2072" width="10.7109375" style="4" customWidth="1"/>
    <col min="2073" max="2074" width="9.140625" style="4" customWidth="1"/>
    <col min="2075" max="2075" width="11.140625" style="4" customWidth="1"/>
    <col min="2076" max="2076" width="10.85546875" style="4" customWidth="1"/>
    <col min="2077" max="2077" width="10.42578125" style="4" customWidth="1"/>
    <col min="2078" max="2203" width="9.140625" style="4" customWidth="1"/>
    <col min="2204" max="2206" width="8.85546875" style="4" customWidth="1"/>
    <col min="2207" max="2317" width="9.140625" style="4"/>
    <col min="2318" max="2318" width="24.28515625" style="4" customWidth="1"/>
    <col min="2319" max="2321" width="10" style="4" bestFit="1" customWidth="1"/>
    <col min="2322" max="2322" width="9.7109375" style="4" customWidth="1"/>
    <col min="2323" max="2323" width="8.5703125" style="4" bestFit="1" customWidth="1"/>
    <col min="2324" max="2324" width="11" style="4" bestFit="1" customWidth="1"/>
    <col min="2325" max="2325" width="7" style="4" customWidth="1"/>
    <col min="2326" max="2326" width="10.42578125" style="4" customWidth="1"/>
    <col min="2327" max="2327" width="9.140625" style="4" customWidth="1"/>
    <col min="2328" max="2328" width="10.7109375" style="4" customWidth="1"/>
    <col min="2329" max="2330" width="9.140625" style="4" customWidth="1"/>
    <col min="2331" max="2331" width="11.140625" style="4" customWidth="1"/>
    <col min="2332" max="2332" width="10.85546875" style="4" customWidth="1"/>
    <col min="2333" max="2333" width="10.42578125" style="4" customWidth="1"/>
    <col min="2334" max="2459" width="9.140625" style="4" customWidth="1"/>
    <col min="2460" max="2462" width="8.85546875" style="4" customWidth="1"/>
    <col min="2463" max="2573" width="9.140625" style="4"/>
    <col min="2574" max="2574" width="24.28515625" style="4" customWidth="1"/>
    <col min="2575" max="2577" width="10" style="4" bestFit="1" customWidth="1"/>
    <col min="2578" max="2578" width="9.7109375" style="4" customWidth="1"/>
    <col min="2579" max="2579" width="8.5703125" style="4" bestFit="1" customWidth="1"/>
    <col min="2580" max="2580" width="11" style="4" bestFit="1" customWidth="1"/>
    <col min="2581" max="2581" width="7" style="4" customWidth="1"/>
    <col min="2582" max="2582" width="10.42578125" style="4" customWidth="1"/>
    <col min="2583" max="2583" width="9.140625" style="4" customWidth="1"/>
    <col min="2584" max="2584" width="10.7109375" style="4" customWidth="1"/>
    <col min="2585" max="2586" width="9.140625" style="4" customWidth="1"/>
    <col min="2587" max="2587" width="11.140625" style="4" customWidth="1"/>
    <col min="2588" max="2588" width="10.85546875" style="4" customWidth="1"/>
    <col min="2589" max="2589" width="10.42578125" style="4" customWidth="1"/>
    <col min="2590" max="2715" width="9.140625" style="4" customWidth="1"/>
    <col min="2716" max="2718" width="8.85546875" style="4" customWidth="1"/>
    <col min="2719" max="2829" width="9.140625" style="4"/>
    <col min="2830" max="2830" width="24.28515625" style="4" customWidth="1"/>
    <col min="2831" max="2833" width="10" style="4" bestFit="1" customWidth="1"/>
    <col min="2834" max="2834" width="9.7109375" style="4" customWidth="1"/>
    <col min="2835" max="2835" width="8.5703125" style="4" bestFit="1" customWidth="1"/>
    <col min="2836" max="2836" width="11" style="4" bestFit="1" customWidth="1"/>
    <col min="2837" max="2837" width="7" style="4" customWidth="1"/>
    <col min="2838" max="2838" width="10.42578125" style="4" customWidth="1"/>
    <col min="2839" max="2839" width="9.140625" style="4" customWidth="1"/>
    <col min="2840" max="2840" width="10.7109375" style="4" customWidth="1"/>
    <col min="2841" max="2842" width="9.140625" style="4" customWidth="1"/>
    <col min="2843" max="2843" width="11.140625" style="4" customWidth="1"/>
    <col min="2844" max="2844" width="10.85546875" style="4" customWidth="1"/>
    <col min="2845" max="2845" width="10.42578125" style="4" customWidth="1"/>
    <col min="2846" max="2971" width="9.140625" style="4" customWidth="1"/>
    <col min="2972" max="2974" width="8.85546875" style="4" customWidth="1"/>
    <col min="2975" max="3085" width="9.140625" style="4"/>
    <col min="3086" max="3086" width="24.28515625" style="4" customWidth="1"/>
    <col min="3087" max="3089" width="10" style="4" bestFit="1" customWidth="1"/>
    <col min="3090" max="3090" width="9.7109375" style="4" customWidth="1"/>
    <col min="3091" max="3091" width="8.5703125" style="4" bestFit="1" customWidth="1"/>
    <col min="3092" max="3092" width="11" style="4" bestFit="1" customWidth="1"/>
    <col min="3093" max="3093" width="7" style="4" customWidth="1"/>
    <col min="3094" max="3094" width="10.42578125" style="4" customWidth="1"/>
    <col min="3095" max="3095" width="9.140625" style="4" customWidth="1"/>
    <col min="3096" max="3096" width="10.7109375" style="4" customWidth="1"/>
    <col min="3097" max="3098" width="9.140625" style="4" customWidth="1"/>
    <col min="3099" max="3099" width="11.140625" style="4" customWidth="1"/>
    <col min="3100" max="3100" width="10.85546875" style="4" customWidth="1"/>
    <col min="3101" max="3101" width="10.42578125" style="4" customWidth="1"/>
    <col min="3102" max="3227" width="9.140625" style="4" customWidth="1"/>
    <col min="3228" max="3230" width="8.85546875" style="4" customWidth="1"/>
    <col min="3231" max="3341" width="9.140625" style="4"/>
    <col min="3342" max="3342" width="24.28515625" style="4" customWidth="1"/>
    <col min="3343" max="3345" width="10" style="4" bestFit="1" customWidth="1"/>
    <col min="3346" max="3346" width="9.7109375" style="4" customWidth="1"/>
    <col min="3347" max="3347" width="8.5703125" style="4" bestFit="1" customWidth="1"/>
    <col min="3348" max="3348" width="11" style="4" bestFit="1" customWidth="1"/>
    <col min="3349" max="3349" width="7" style="4" customWidth="1"/>
    <col min="3350" max="3350" width="10.42578125" style="4" customWidth="1"/>
    <col min="3351" max="3351" width="9.140625" style="4" customWidth="1"/>
    <col min="3352" max="3352" width="10.7109375" style="4" customWidth="1"/>
    <col min="3353" max="3354" width="9.140625" style="4" customWidth="1"/>
    <col min="3355" max="3355" width="11.140625" style="4" customWidth="1"/>
    <col min="3356" max="3356" width="10.85546875" style="4" customWidth="1"/>
    <col min="3357" max="3357" width="10.42578125" style="4" customWidth="1"/>
    <col min="3358" max="3483" width="9.140625" style="4" customWidth="1"/>
    <col min="3484" max="3486" width="8.85546875" style="4" customWidth="1"/>
    <col min="3487" max="3597" width="9.140625" style="4"/>
    <col min="3598" max="3598" width="24.28515625" style="4" customWidth="1"/>
    <col min="3599" max="3601" width="10" style="4" bestFit="1" customWidth="1"/>
    <col min="3602" max="3602" width="9.7109375" style="4" customWidth="1"/>
    <col min="3603" max="3603" width="8.5703125" style="4" bestFit="1" customWidth="1"/>
    <col min="3604" max="3604" width="11" style="4" bestFit="1" customWidth="1"/>
    <col min="3605" max="3605" width="7" style="4" customWidth="1"/>
    <col min="3606" max="3606" width="10.42578125" style="4" customWidth="1"/>
    <col min="3607" max="3607" width="9.140625" style="4" customWidth="1"/>
    <col min="3608" max="3608" width="10.7109375" style="4" customWidth="1"/>
    <col min="3609" max="3610" width="9.140625" style="4" customWidth="1"/>
    <col min="3611" max="3611" width="11.140625" style="4" customWidth="1"/>
    <col min="3612" max="3612" width="10.85546875" style="4" customWidth="1"/>
    <col min="3613" max="3613" width="10.42578125" style="4" customWidth="1"/>
    <col min="3614" max="3739" width="9.140625" style="4" customWidth="1"/>
    <col min="3740" max="3742" width="8.85546875" style="4" customWidth="1"/>
    <col min="3743" max="3853" width="9.140625" style="4"/>
    <col min="3854" max="3854" width="24.28515625" style="4" customWidth="1"/>
    <col min="3855" max="3857" width="10" style="4" bestFit="1" customWidth="1"/>
    <col min="3858" max="3858" width="9.7109375" style="4" customWidth="1"/>
    <col min="3859" max="3859" width="8.5703125" style="4" bestFit="1" customWidth="1"/>
    <col min="3860" max="3860" width="11" style="4" bestFit="1" customWidth="1"/>
    <col min="3861" max="3861" width="7" style="4" customWidth="1"/>
    <col min="3862" max="3862" width="10.42578125" style="4" customWidth="1"/>
    <col min="3863" max="3863" width="9.140625" style="4" customWidth="1"/>
    <col min="3864" max="3864" width="10.7109375" style="4" customWidth="1"/>
    <col min="3865" max="3866" width="9.140625" style="4" customWidth="1"/>
    <col min="3867" max="3867" width="11.140625" style="4" customWidth="1"/>
    <col min="3868" max="3868" width="10.85546875" style="4" customWidth="1"/>
    <col min="3869" max="3869" width="10.42578125" style="4" customWidth="1"/>
    <col min="3870" max="3995" width="9.140625" style="4" customWidth="1"/>
    <col min="3996" max="3998" width="8.85546875" style="4" customWidth="1"/>
    <col min="3999" max="4109" width="9.140625" style="4"/>
    <col min="4110" max="4110" width="24.28515625" style="4" customWidth="1"/>
    <col min="4111" max="4113" width="10" style="4" bestFit="1" customWidth="1"/>
    <col min="4114" max="4114" width="9.7109375" style="4" customWidth="1"/>
    <col min="4115" max="4115" width="8.5703125" style="4" bestFit="1" customWidth="1"/>
    <col min="4116" max="4116" width="11" style="4" bestFit="1" customWidth="1"/>
    <col min="4117" max="4117" width="7" style="4" customWidth="1"/>
    <col min="4118" max="4118" width="10.42578125" style="4" customWidth="1"/>
    <col min="4119" max="4119" width="9.140625" style="4" customWidth="1"/>
    <col min="4120" max="4120" width="10.7109375" style="4" customWidth="1"/>
    <col min="4121" max="4122" width="9.140625" style="4" customWidth="1"/>
    <col min="4123" max="4123" width="11.140625" style="4" customWidth="1"/>
    <col min="4124" max="4124" width="10.85546875" style="4" customWidth="1"/>
    <col min="4125" max="4125" width="10.42578125" style="4" customWidth="1"/>
    <col min="4126" max="4251" width="9.140625" style="4" customWidth="1"/>
    <col min="4252" max="4254" width="8.85546875" style="4" customWidth="1"/>
    <col min="4255" max="4365" width="9.140625" style="4"/>
    <col min="4366" max="4366" width="24.28515625" style="4" customWidth="1"/>
    <col min="4367" max="4369" width="10" style="4" bestFit="1" customWidth="1"/>
    <col min="4370" max="4370" width="9.7109375" style="4" customWidth="1"/>
    <col min="4371" max="4371" width="8.5703125" style="4" bestFit="1" customWidth="1"/>
    <col min="4372" max="4372" width="11" style="4" bestFit="1" customWidth="1"/>
    <col min="4373" max="4373" width="7" style="4" customWidth="1"/>
    <col min="4374" max="4374" width="10.42578125" style="4" customWidth="1"/>
    <col min="4375" max="4375" width="9.140625" style="4" customWidth="1"/>
    <col min="4376" max="4376" width="10.7109375" style="4" customWidth="1"/>
    <col min="4377" max="4378" width="9.140625" style="4" customWidth="1"/>
    <col min="4379" max="4379" width="11.140625" style="4" customWidth="1"/>
    <col min="4380" max="4380" width="10.85546875" style="4" customWidth="1"/>
    <col min="4381" max="4381" width="10.42578125" style="4" customWidth="1"/>
    <col min="4382" max="4507" width="9.140625" style="4" customWidth="1"/>
    <col min="4508" max="4510" width="8.85546875" style="4" customWidth="1"/>
    <col min="4511" max="4621" width="9.140625" style="4"/>
    <col min="4622" max="4622" width="24.28515625" style="4" customWidth="1"/>
    <col min="4623" max="4625" width="10" style="4" bestFit="1" customWidth="1"/>
    <col min="4626" max="4626" width="9.7109375" style="4" customWidth="1"/>
    <col min="4627" max="4627" width="8.5703125" style="4" bestFit="1" customWidth="1"/>
    <col min="4628" max="4628" width="11" style="4" bestFit="1" customWidth="1"/>
    <col min="4629" max="4629" width="7" style="4" customWidth="1"/>
    <col min="4630" max="4630" width="10.42578125" style="4" customWidth="1"/>
    <col min="4631" max="4631" width="9.140625" style="4" customWidth="1"/>
    <col min="4632" max="4632" width="10.7109375" style="4" customWidth="1"/>
    <col min="4633" max="4634" width="9.140625" style="4" customWidth="1"/>
    <col min="4635" max="4635" width="11.140625" style="4" customWidth="1"/>
    <col min="4636" max="4636" width="10.85546875" style="4" customWidth="1"/>
    <col min="4637" max="4637" width="10.42578125" style="4" customWidth="1"/>
    <col min="4638" max="4763" width="9.140625" style="4" customWidth="1"/>
    <col min="4764" max="4766" width="8.85546875" style="4" customWidth="1"/>
    <col min="4767" max="4877" width="9.140625" style="4"/>
    <col min="4878" max="4878" width="24.28515625" style="4" customWidth="1"/>
    <col min="4879" max="4881" width="10" style="4" bestFit="1" customWidth="1"/>
    <col min="4882" max="4882" width="9.7109375" style="4" customWidth="1"/>
    <col min="4883" max="4883" width="8.5703125" style="4" bestFit="1" customWidth="1"/>
    <col min="4884" max="4884" width="11" style="4" bestFit="1" customWidth="1"/>
    <col min="4885" max="4885" width="7" style="4" customWidth="1"/>
    <col min="4886" max="4886" width="10.42578125" style="4" customWidth="1"/>
    <col min="4887" max="4887" width="9.140625" style="4" customWidth="1"/>
    <col min="4888" max="4888" width="10.7109375" style="4" customWidth="1"/>
    <col min="4889" max="4890" width="9.140625" style="4" customWidth="1"/>
    <col min="4891" max="4891" width="11.140625" style="4" customWidth="1"/>
    <col min="4892" max="4892" width="10.85546875" style="4" customWidth="1"/>
    <col min="4893" max="4893" width="10.42578125" style="4" customWidth="1"/>
    <col min="4894" max="5019" width="9.140625" style="4" customWidth="1"/>
    <col min="5020" max="5022" width="8.85546875" style="4" customWidth="1"/>
    <col min="5023" max="5133" width="9.140625" style="4"/>
    <col min="5134" max="5134" width="24.28515625" style="4" customWidth="1"/>
    <col min="5135" max="5137" width="10" style="4" bestFit="1" customWidth="1"/>
    <col min="5138" max="5138" width="9.7109375" style="4" customWidth="1"/>
    <col min="5139" max="5139" width="8.5703125" style="4" bestFit="1" customWidth="1"/>
    <col min="5140" max="5140" width="11" style="4" bestFit="1" customWidth="1"/>
    <col min="5141" max="5141" width="7" style="4" customWidth="1"/>
    <col min="5142" max="5142" width="10.42578125" style="4" customWidth="1"/>
    <col min="5143" max="5143" width="9.140625" style="4" customWidth="1"/>
    <col min="5144" max="5144" width="10.7109375" style="4" customWidth="1"/>
    <col min="5145" max="5146" width="9.140625" style="4" customWidth="1"/>
    <col min="5147" max="5147" width="11.140625" style="4" customWidth="1"/>
    <col min="5148" max="5148" width="10.85546875" style="4" customWidth="1"/>
    <col min="5149" max="5149" width="10.42578125" style="4" customWidth="1"/>
    <col min="5150" max="5275" width="9.140625" style="4" customWidth="1"/>
    <col min="5276" max="5278" width="8.85546875" style="4" customWidth="1"/>
    <col min="5279" max="5389" width="9.140625" style="4"/>
    <col min="5390" max="5390" width="24.28515625" style="4" customWidth="1"/>
    <col min="5391" max="5393" width="10" style="4" bestFit="1" customWidth="1"/>
    <col min="5394" max="5394" width="9.7109375" style="4" customWidth="1"/>
    <col min="5395" max="5395" width="8.5703125" style="4" bestFit="1" customWidth="1"/>
    <col min="5396" max="5396" width="11" style="4" bestFit="1" customWidth="1"/>
    <col min="5397" max="5397" width="7" style="4" customWidth="1"/>
    <col min="5398" max="5398" width="10.42578125" style="4" customWidth="1"/>
    <col min="5399" max="5399" width="9.140625" style="4" customWidth="1"/>
    <col min="5400" max="5400" width="10.7109375" style="4" customWidth="1"/>
    <col min="5401" max="5402" width="9.140625" style="4" customWidth="1"/>
    <col min="5403" max="5403" width="11.140625" style="4" customWidth="1"/>
    <col min="5404" max="5404" width="10.85546875" style="4" customWidth="1"/>
    <col min="5405" max="5405" width="10.42578125" style="4" customWidth="1"/>
    <col min="5406" max="5531" width="9.140625" style="4" customWidth="1"/>
    <col min="5532" max="5534" width="8.85546875" style="4" customWidth="1"/>
    <col min="5535" max="5645" width="9.140625" style="4"/>
    <col min="5646" max="5646" width="24.28515625" style="4" customWidth="1"/>
    <col min="5647" max="5649" width="10" style="4" bestFit="1" customWidth="1"/>
    <col min="5650" max="5650" width="9.7109375" style="4" customWidth="1"/>
    <col min="5651" max="5651" width="8.5703125" style="4" bestFit="1" customWidth="1"/>
    <col min="5652" max="5652" width="11" style="4" bestFit="1" customWidth="1"/>
    <col min="5653" max="5653" width="7" style="4" customWidth="1"/>
    <col min="5654" max="5654" width="10.42578125" style="4" customWidth="1"/>
    <col min="5655" max="5655" width="9.140625" style="4" customWidth="1"/>
    <col min="5656" max="5656" width="10.7109375" style="4" customWidth="1"/>
    <col min="5657" max="5658" width="9.140625" style="4" customWidth="1"/>
    <col min="5659" max="5659" width="11.140625" style="4" customWidth="1"/>
    <col min="5660" max="5660" width="10.85546875" style="4" customWidth="1"/>
    <col min="5661" max="5661" width="10.42578125" style="4" customWidth="1"/>
    <col min="5662" max="5787" width="9.140625" style="4" customWidth="1"/>
    <col min="5788" max="5790" width="8.85546875" style="4" customWidth="1"/>
    <col min="5791" max="5901" width="9.140625" style="4"/>
    <col min="5902" max="5902" width="24.28515625" style="4" customWidth="1"/>
    <col min="5903" max="5905" width="10" style="4" bestFit="1" customWidth="1"/>
    <col min="5906" max="5906" width="9.7109375" style="4" customWidth="1"/>
    <col min="5907" max="5907" width="8.5703125" style="4" bestFit="1" customWidth="1"/>
    <col min="5908" max="5908" width="11" style="4" bestFit="1" customWidth="1"/>
    <col min="5909" max="5909" width="7" style="4" customWidth="1"/>
    <col min="5910" max="5910" width="10.42578125" style="4" customWidth="1"/>
    <col min="5911" max="5911" width="9.140625" style="4" customWidth="1"/>
    <col min="5912" max="5912" width="10.7109375" style="4" customWidth="1"/>
    <col min="5913" max="5914" width="9.140625" style="4" customWidth="1"/>
    <col min="5915" max="5915" width="11.140625" style="4" customWidth="1"/>
    <col min="5916" max="5916" width="10.85546875" style="4" customWidth="1"/>
    <col min="5917" max="5917" width="10.42578125" style="4" customWidth="1"/>
    <col min="5918" max="6043" width="9.140625" style="4" customWidth="1"/>
    <col min="6044" max="6046" width="8.85546875" style="4" customWidth="1"/>
    <col min="6047" max="6157" width="9.140625" style="4"/>
    <col min="6158" max="6158" width="24.28515625" style="4" customWidth="1"/>
    <col min="6159" max="6161" width="10" style="4" bestFit="1" customWidth="1"/>
    <col min="6162" max="6162" width="9.7109375" style="4" customWidth="1"/>
    <col min="6163" max="6163" width="8.5703125" style="4" bestFit="1" customWidth="1"/>
    <col min="6164" max="6164" width="11" style="4" bestFit="1" customWidth="1"/>
    <col min="6165" max="6165" width="7" style="4" customWidth="1"/>
    <col min="6166" max="6166" width="10.42578125" style="4" customWidth="1"/>
    <col min="6167" max="6167" width="9.140625" style="4" customWidth="1"/>
    <col min="6168" max="6168" width="10.7109375" style="4" customWidth="1"/>
    <col min="6169" max="6170" width="9.140625" style="4" customWidth="1"/>
    <col min="6171" max="6171" width="11.140625" style="4" customWidth="1"/>
    <col min="6172" max="6172" width="10.85546875" style="4" customWidth="1"/>
    <col min="6173" max="6173" width="10.42578125" style="4" customWidth="1"/>
    <col min="6174" max="6299" width="9.140625" style="4" customWidth="1"/>
    <col min="6300" max="6302" width="8.85546875" style="4" customWidth="1"/>
    <col min="6303" max="6413" width="9.140625" style="4"/>
    <col min="6414" max="6414" width="24.28515625" style="4" customWidth="1"/>
    <col min="6415" max="6417" width="10" style="4" bestFit="1" customWidth="1"/>
    <col min="6418" max="6418" width="9.7109375" style="4" customWidth="1"/>
    <col min="6419" max="6419" width="8.5703125" style="4" bestFit="1" customWidth="1"/>
    <col min="6420" max="6420" width="11" style="4" bestFit="1" customWidth="1"/>
    <col min="6421" max="6421" width="7" style="4" customWidth="1"/>
    <col min="6422" max="6422" width="10.42578125" style="4" customWidth="1"/>
    <col min="6423" max="6423" width="9.140625" style="4" customWidth="1"/>
    <col min="6424" max="6424" width="10.7109375" style="4" customWidth="1"/>
    <col min="6425" max="6426" width="9.140625" style="4" customWidth="1"/>
    <col min="6427" max="6427" width="11.140625" style="4" customWidth="1"/>
    <col min="6428" max="6428" width="10.85546875" style="4" customWidth="1"/>
    <col min="6429" max="6429" width="10.42578125" style="4" customWidth="1"/>
    <col min="6430" max="6555" width="9.140625" style="4" customWidth="1"/>
    <col min="6556" max="6558" width="8.85546875" style="4" customWidth="1"/>
    <col min="6559" max="6669" width="9.140625" style="4"/>
    <col min="6670" max="6670" width="24.28515625" style="4" customWidth="1"/>
    <col min="6671" max="6673" width="10" style="4" bestFit="1" customWidth="1"/>
    <col min="6674" max="6674" width="9.7109375" style="4" customWidth="1"/>
    <col min="6675" max="6675" width="8.5703125" style="4" bestFit="1" customWidth="1"/>
    <col min="6676" max="6676" width="11" style="4" bestFit="1" customWidth="1"/>
    <col min="6677" max="6677" width="7" style="4" customWidth="1"/>
    <col min="6678" max="6678" width="10.42578125" style="4" customWidth="1"/>
    <col min="6679" max="6679" width="9.140625" style="4" customWidth="1"/>
    <col min="6680" max="6680" width="10.7109375" style="4" customWidth="1"/>
    <col min="6681" max="6682" width="9.140625" style="4" customWidth="1"/>
    <col min="6683" max="6683" width="11.140625" style="4" customWidth="1"/>
    <col min="6684" max="6684" width="10.85546875" style="4" customWidth="1"/>
    <col min="6685" max="6685" width="10.42578125" style="4" customWidth="1"/>
    <col min="6686" max="6811" width="9.140625" style="4" customWidth="1"/>
    <col min="6812" max="6814" width="8.85546875" style="4" customWidth="1"/>
    <col min="6815" max="6925" width="9.140625" style="4"/>
    <col min="6926" max="6926" width="24.28515625" style="4" customWidth="1"/>
    <col min="6927" max="6929" width="10" style="4" bestFit="1" customWidth="1"/>
    <col min="6930" max="6930" width="9.7109375" style="4" customWidth="1"/>
    <col min="6931" max="6931" width="8.5703125" style="4" bestFit="1" customWidth="1"/>
    <col min="6932" max="6932" width="11" style="4" bestFit="1" customWidth="1"/>
    <col min="6933" max="6933" width="7" style="4" customWidth="1"/>
    <col min="6934" max="6934" width="10.42578125" style="4" customWidth="1"/>
    <col min="6935" max="6935" width="9.140625" style="4" customWidth="1"/>
    <col min="6936" max="6936" width="10.7109375" style="4" customWidth="1"/>
    <col min="6937" max="6938" width="9.140625" style="4" customWidth="1"/>
    <col min="6939" max="6939" width="11.140625" style="4" customWidth="1"/>
    <col min="6940" max="6940" width="10.85546875" style="4" customWidth="1"/>
    <col min="6941" max="6941" width="10.42578125" style="4" customWidth="1"/>
    <col min="6942" max="7067" width="9.140625" style="4" customWidth="1"/>
    <col min="7068" max="7070" width="8.85546875" style="4" customWidth="1"/>
    <col min="7071" max="7181" width="9.140625" style="4"/>
    <col min="7182" max="7182" width="24.28515625" style="4" customWidth="1"/>
    <col min="7183" max="7185" width="10" style="4" bestFit="1" customWidth="1"/>
    <col min="7186" max="7186" width="9.7109375" style="4" customWidth="1"/>
    <col min="7187" max="7187" width="8.5703125" style="4" bestFit="1" customWidth="1"/>
    <col min="7188" max="7188" width="11" style="4" bestFit="1" customWidth="1"/>
    <col min="7189" max="7189" width="7" style="4" customWidth="1"/>
    <col min="7190" max="7190" width="10.42578125" style="4" customWidth="1"/>
    <col min="7191" max="7191" width="9.140625" style="4" customWidth="1"/>
    <col min="7192" max="7192" width="10.7109375" style="4" customWidth="1"/>
    <col min="7193" max="7194" width="9.140625" style="4" customWidth="1"/>
    <col min="7195" max="7195" width="11.140625" style="4" customWidth="1"/>
    <col min="7196" max="7196" width="10.85546875" style="4" customWidth="1"/>
    <col min="7197" max="7197" width="10.42578125" style="4" customWidth="1"/>
    <col min="7198" max="7323" width="9.140625" style="4" customWidth="1"/>
    <col min="7324" max="7326" width="8.85546875" style="4" customWidth="1"/>
    <col min="7327" max="7437" width="9.140625" style="4"/>
    <col min="7438" max="7438" width="24.28515625" style="4" customWidth="1"/>
    <col min="7439" max="7441" width="10" style="4" bestFit="1" customWidth="1"/>
    <col min="7442" max="7442" width="9.7109375" style="4" customWidth="1"/>
    <col min="7443" max="7443" width="8.5703125" style="4" bestFit="1" customWidth="1"/>
    <col min="7444" max="7444" width="11" style="4" bestFit="1" customWidth="1"/>
    <col min="7445" max="7445" width="7" style="4" customWidth="1"/>
    <col min="7446" max="7446" width="10.42578125" style="4" customWidth="1"/>
    <col min="7447" max="7447" width="9.140625" style="4" customWidth="1"/>
    <col min="7448" max="7448" width="10.7109375" style="4" customWidth="1"/>
    <col min="7449" max="7450" width="9.140625" style="4" customWidth="1"/>
    <col min="7451" max="7451" width="11.140625" style="4" customWidth="1"/>
    <col min="7452" max="7452" width="10.85546875" style="4" customWidth="1"/>
    <col min="7453" max="7453" width="10.42578125" style="4" customWidth="1"/>
    <col min="7454" max="7579" width="9.140625" style="4" customWidth="1"/>
    <col min="7580" max="7582" width="8.85546875" style="4" customWidth="1"/>
    <col min="7583" max="7693" width="9.140625" style="4"/>
    <col min="7694" max="7694" width="24.28515625" style="4" customWidth="1"/>
    <col min="7695" max="7697" width="10" style="4" bestFit="1" customWidth="1"/>
    <col min="7698" max="7698" width="9.7109375" style="4" customWidth="1"/>
    <col min="7699" max="7699" width="8.5703125" style="4" bestFit="1" customWidth="1"/>
    <col min="7700" max="7700" width="11" style="4" bestFit="1" customWidth="1"/>
    <col min="7701" max="7701" width="7" style="4" customWidth="1"/>
    <col min="7702" max="7702" width="10.42578125" style="4" customWidth="1"/>
    <col min="7703" max="7703" width="9.140625" style="4" customWidth="1"/>
    <col min="7704" max="7704" width="10.7109375" style="4" customWidth="1"/>
    <col min="7705" max="7706" width="9.140625" style="4" customWidth="1"/>
    <col min="7707" max="7707" width="11.140625" style="4" customWidth="1"/>
    <col min="7708" max="7708" width="10.85546875" style="4" customWidth="1"/>
    <col min="7709" max="7709" width="10.42578125" style="4" customWidth="1"/>
    <col min="7710" max="7835" width="9.140625" style="4" customWidth="1"/>
    <col min="7836" max="7838" width="8.85546875" style="4" customWidth="1"/>
    <col min="7839" max="7949" width="9.140625" style="4"/>
    <col min="7950" max="7950" width="24.28515625" style="4" customWidth="1"/>
    <col min="7951" max="7953" width="10" style="4" bestFit="1" customWidth="1"/>
    <col min="7954" max="7954" width="9.7109375" style="4" customWidth="1"/>
    <col min="7955" max="7955" width="8.5703125" style="4" bestFit="1" customWidth="1"/>
    <col min="7956" max="7956" width="11" style="4" bestFit="1" customWidth="1"/>
    <col min="7957" max="7957" width="7" style="4" customWidth="1"/>
    <col min="7958" max="7958" width="10.42578125" style="4" customWidth="1"/>
    <col min="7959" max="7959" width="9.140625" style="4" customWidth="1"/>
    <col min="7960" max="7960" width="10.7109375" style="4" customWidth="1"/>
    <col min="7961" max="7962" width="9.140625" style="4" customWidth="1"/>
    <col min="7963" max="7963" width="11.140625" style="4" customWidth="1"/>
    <col min="7964" max="7964" width="10.85546875" style="4" customWidth="1"/>
    <col min="7965" max="7965" width="10.42578125" style="4" customWidth="1"/>
    <col min="7966" max="8091" width="9.140625" style="4" customWidth="1"/>
    <col min="8092" max="8094" width="8.85546875" style="4" customWidth="1"/>
    <col min="8095" max="8205" width="9.140625" style="4"/>
    <col min="8206" max="8206" width="24.28515625" style="4" customWidth="1"/>
    <col min="8207" max="8209" width="10" style="4" bestFit="1" customWidth="1"/>
    <col min="8210" max="8210" width="9.7109375" style="4" customWidth="1"/>
    <col min="8211" max="8211" width="8.5703125" style="4" bestFit="1" customWidth="1"/>
    <col min="8212" max="8212" width="11" style="4" bestFit="1" customWidth="1"/>
    <col min="8213" max="8213" width="7" style="4" customWidth="1"/>
    <col min="8214" max="8214" width="10.42578125" style="4" customWidth="1"/>
    <col min="8215" max="8215" width="9.140625" style="4" customWidth="1"/>
    <col min="8216" max="8216" width="10.7109375" style="4" customWidth="1"/>
    <col min="8217" max="8218" width="9.140625" style="4" customWidth="1"/>
    <col min="8219" max="8219" width="11.140625" style="4" customWidth="1"/>
    <col min="8220" max="8220" width="10.85546875" style="4" customWidth="1"/>
    <col min="8221" max="8221" width="10.42578125" style="4" customWidth="1"/>
    <col min="8222" max="8347" width="9.140625" style="4" customWidth="1"/>
    <col min="8348" max="8350" width="8.85546875" style="4" customWidth="1"/>
    <col min="8351" max="8461" width="9.140625" style="4"/>
    <col min="8462" max="8462" width="24.28515625" style="4" customWidth="1"/>
    <col min="8463" max="8465" width="10" style="4" bestFit="1" customWidth="1"/>
    <col min="8466" max="8466" width="9.7109375" style="4" customWidth="1"/>
    <col min="8467" max="8467" width="8.5703125" style="4" bestFit="1" customWidth="1"/>
    <col min="8468" max="8468" width="11" style="4" bestFit="1" customWidth="1"/>
    <col min="8469" max="8469" width="7" style="4" customWidth="1"/>
    <col min="8470" max="8470" width="10.42578125" style="4" customWidth="1"/>
    <col min="8471" max="8471" width="9.140625" style="4" customWidth="1"/>
    <col min="8472" max="8472" width="10.7109375" style="4" customWidth="1"/>
    <col min="8473" max="8474" width="9.140625" style="4" customWidth="1"/>
    <col min="8475" max="8475" width="11.140625" style="4" customWidth="1"/>
    <col min="8476" max="8476" width="10.85546875" style="4" customWidth="1"/>
    <col min="8477" max="8477" width="10.42578125" style="4" customWidth="1"/>
    <col min="8478" max="8603" width="9.140625" style="4" customWidth="1"/>
    <col min="8604" max="8606" width="8.85546875" style="4" customWidth="1"/>
    <col min="8607" max="8717" width="9.140625" style="4"/>
    <col min="8718" max="8718" width="24.28515625" style="4" customWidth="1"/>
    <col min="8719" max="8721" width="10" style="4" bestFit="1" customWidth="1"/>
    <col min="8722" max="8722" width="9.7109375" style="4" customWidth="1"/>
    <col min="8723" max="8723" width="8.5703125" style="4" bestFit="1" customWidth="1"/>
    <col min="8724" max="8724" width="11" style="4" bestFit="1" customWidth="1"/>
    <col min="8725" max="8725" width="7" style="4" customWidth="1"/>
    <col min="8726" max="8726" width="10.42578125" style="4" customWidth="1"/>
    <col min="8727" max="8727" width="9.140625" style="4" customWidth="1"/>
    <col min="8728" max="8728" width="10.7109375" style="4" customWidth="1"/>
    <col min="8729" max="8730" width="9.140625" style="4" customWidth="1"/>
    <col min="8731" max="8731" width="11.140625" style="4" customWidth="1"/>
    <col min="8732" max="8732" width="10.85546875" style="4" customWidth="1"/>
    <col min="8733" max="8733" width="10.42578125" style="4" customWidth="1"/>
    <col min="8734" max="8859" width="9.140625" style="4" customWidth="1"/>
    <col min="8860" max="8862" width="8.85546875" style="4" customWidth="1"/>
    <col min="8863" max="8973" width="9.140625" style="4"/>
    <col min="8974" max="8974" width="24.28515625" style="4" customWidth="1"/>
    <col min="8975" max="8977" width="10" style="4" bestFit="1" customWidth="1"/>
    <col min="8978" max="8978" width="9.7109375" style="4" customWidth="1"/>
    <col min="8979" max="8979" width="8.5703125" style="4" bestFit="1" customWidth="1"/>
    <col min="8980" max="8980" width="11" style="4" bestFit="1" customWidth="1"/>
    <col min="8981" max="8981" width="7" style="4" customWidth="1"/>
    <col min="8982" max="8982" width="10.42578125" style="4" customWidth="1"/>
    <col min="8983" max="8983" width="9.140625" style="4" customWidth="1"/>
    <col min="8984" max="8984" width="10.7109375" style="4" customWidth="1"/>
    <col min="8985" max="8986" width="9.140625" style="4" customWidth="1"/>
    <col min="8987" max="8987" width="11.140625" style="4" customWidth="1"/>
    <col min="8988" max="8988" width="10.85546875" style="4" customWidth="1"/>
    <col min="8989" max="8989" width="10.42578125" style="4" customWidth="1"/>
    <col min="8990" max="9115" width="9.140625" style="4" customWidth="1"/>
    <col min="9116" max="9118" width="8.85546875" style="4" customWidth="1"/>
    <col min="9119" max="9229" width="9.140625" style="4"/>
    <col min="9230" max="9230" width="24.28515625" style="4" customWidth="1"/>
    <col min="9231" max="9233" width="10" style="4" bestFit="1" customWidth="1"/>
    <col min="9234" max="9234" width="9.7109375" style="4" customWidth="1"/>
    <col min="9235" max="9235" width="8.5703125" style="4" bestFit="1" customWidth="1"/>
    <col min="9236" max="9236" width="11" style="4" bestFit="1" customWidth="1"/>
    <col min="9237" max="9237" width="7" style="4" customWidth="1"/>
    <col min="9238" max="9238" width="10.42578125" style="4" customWidth="1"/>
    <col min="9239" max="9239" width="9.140625" style="4" customWidth="1"/>
    <col min="9240" max="9240" width="10.7109375" style="4" customWidth="1"/>
    <col min="9241" max="9242" width="9.140625" style="4" customWidth="1"/>
    <col min="9243" max="9243" width="11.140625" style="4" customWidth="1"/>
    <col min="9244" max="9244" width="10.85546875" style="4" customWidth="1"/>
    <col min="9245" max="9245" width="10.42578125" style="4" customWidth="1"/>
    <col min="9246" max="9371" width="9.140625" style="4" customWidth="1"/>
    <col min="9372" max="9374" width="8.85546875" style="4" customWidth="1"/>
    <col min="9375" max="9485" width="9.140625" style="4"/>
    <col min="9486" max="9486" width="24.28515625" style="4" customWidth="1"/>
    <col min="9487" max="9489" width="10" style="4" bestFit="1" customWidth="1"/>
    <col min="9490" max="9490" width="9.7109375" style="4" customWidth="1"/>
    <col min="9491" max="9491" width="8.5703125" style="4" bestFit="1" customWidth="1"/>
    <col min="9492" max="9492" width="11" style="4" bestFit="1" customWidth="1"/>
    <col min="9493" max="9493" width="7" style="4" customWidth="1"/>
    <col min="9494" max="9494" width="10.42578125" style="4" customWidth="1"/>
    <col min="9495" max="9495" width="9.140625" style="4" customWidth="1"/>
    <col min="9496" max="9496" width="10.7109375" style="4" customWidth="1"/>
    <col min="9497" max="9498" width="9.140625" style="4" customWidth="1"/>
    <col min="9499" max="9499" width="11.140625" style="4" customWidth="1"/>
    <col min="9500" max="9500" width="10.85546875" style="4" customWidth="1"/>
    <col min="9501" max="9501" width="10.42578125" style="4" customWidth="1"/>
    <col min="9502" max="9627" width="9.140625" style="4" customWidth="1"/>
    <col min="9628" max="9630" width="8.85546875" style="4" customWidth="1"/>
    <col min="9631" max="9741" width="9.140625" style="4"/>
    <col min="9742" max="9742" width="24.28515625" style="4" customWidth="1"/>
    <col min="9743" max="9745" width="10" style="4" bestFit="1" customWidth="1"/>
    <col min="9746" max="9746" width="9.7109375" style="4" customWidth="1"/>
    <col min="9747" max="9747" width="8.5703125" style="4" bestFit="1" customWidth="1"/>
    <col min="9748" max="9748" width="11" style="4" bestFit="1" customWidth="1"/>
    <col min="9749" max="9749" width="7" style="4" customWidth="1"/>
    <col min="9750" max="9750" width="10.42578125" style="4" customWidth="1"/>
    <col min="9751" max="9751" width="9.140625" style="4" customWidth="1"/>
    <col min="9752" max="9752" width="10.7109375" style="4" customWidth="1"/>
    <col min="9753" max="9754" width="9.140625" style="4" customWidth="1"/>
    <col min="9755" max="9755" width="11.140625" style="4" customWidth="1"/>
    <col min="9756" max="9756" width="10.85546875" style="4" customWidth="1"/>
    <col min="9757" max="9757" width="10.42578125" style="4" customWidth="1"/>
    <col min="9758" max="9883" width="9.140625" style="4" customWidth="1"/>
    <col min="9884" max="9886" width="8.85546875" style="4" customWidth="1"/>
    <col min="9887" max="9997" width="9.140625" style="4"/>
    <col min="9998" max="9998" width="24.28515625" style="4" customWidth="1"/>
    <col min="9999" max="10001" width="10" style="4" bestFit="1" customWidth="1"/>
    <col min="10002" max="10002" width="9.7109375" style="4" customWidth="1"/>
    <col min="10003" max="10003" width="8.5703125" style="4" bestFit="1" customWidth="1"/>
    <col min="10004" max="10004" width="11" style="4" bestFit="1" customWidth="1"/>
    <col min="10005" max="10005" width="7" style="4" customWidth="1"/>
    <col min="10006" max="10006" width="10.42578125" style="4" customWidth="1"/>
    <col min="10007" max="10007" width="9.140625" style="4" customWidth="1"/>
    <col min="10008" max="10008" width="10.7109375" style="4" customWidth="1"/>
    <col min="10009" max="10010" width="9.140625" style="4" customWidth="1"/>
    <col min="10011" max="10011" width="11.140625" style="4" customWidth="1"/>
    <col min="10012" max="10012" width="10.85546875" style="4" customWidth="1"/>
    <col min="10013" max="10013" width="10.42578125" style="4" customWidth="1"/>
    <col min="10014" max="10139" width="9.140625" style="4" customWidth="1"/>
    <col min="10140" max="10142" width="8.85546875" style="4" customWidth="1"/>
    <col min="10143" max="10253" width="9.140625" style="4"/>
    <col min="10254" max="10254" width="24.28515625" style="4" customWidth="1"/>
    <col min="10255" max="10257" width="10" style="4" bestFit="1" customWidth="1"/>
    <col min="10258" max="10258" width="9.7109375" style="4" customWidth="1"/>
    <col min="10259" max="10259" width="8.5703125" style="4" bestFit="1" customWidth="1"/>
    <col min="10260" max="10260" width="11" style="4" bestFit="1" customWidth="1"/>
    <col min="10261" max="10261" width="7" style="4" customWidth="1"/>
    <col min="10262" max="10262" width="10.42578125" style="4" customWidth="1"/>
    <col min="10263" max="10263" width="9.140625" style="4" customWidth="1"/>
    <col min="10264" max="10264" width="10.7109375" style="4" customWidth="1"/>
    <col min="10265" max="10266" width="9.140625" style="4" customWidth="1"/>
    <col min="10267" max="10267" width="11.140625" style="4" customWidth="1"/>
    <col min="10268" max="10268" width="10.85546875" style="4" customWidth="1"/>
    <col min="10269" max="10269" width="10.42578125" style="4" customWidth="1"/>
    <col min="10270" max="10395" width="9.140625" style="4" customWidth="1"/>
    <col min="10396" max="10398" width="8.85546875" style="4" customWidth="1"/>
    <col min="10399" max="10509" width="9.140625" style="4"/>
    <col min="10510" max="10510" width="24.28515625" style="4" customWidth="1"/>
    <col min="10511" max="10513" width="10" style="4" bestFit="1" customWidth="1"/>
    <col min="10514" max="10514" width="9.7109375" style="4" customWidth="1"/>
    <col min="10515" max="10515" width="8.5703125" style="4" bestFit="1" customWidth="1"/>
    <col min="10516" max="10516" width="11" style="4" bestFit="1" customWidth="1"/>
    <col min="10517" max="10517" width="7" style="4" customWidth="1"/>
    <col min="10518" max="10518" width="10.42578125" style="4" customWidth="1"/>
    <col min="10519" max="10519" width="9.140625" style="4" customWidth="1"/>
    <col min="10520" max="10520" width="10.7109375" style="4" customWidth="1"/>
    <col min="10521" max="10522" width="9.140625" style="4" customWidth="1"/>
    <col min="10523" max="10523" width="11.140625" style="4" customWidth="1"/>
    <col min="10524" max="10524" width="10.85546875" style="4" customWidth="1"/>
    <col min="10525" max="10525" width="10.42578125" style="4" customWidth="1"/>
    <col min="10526" max="10651" width="9.140625" style="4" customWidth="1"/>
    <col min="10652" max="10654" width="8.85546875" style="4" customWidth="1"/>
    <col min="10655" max="10765" width="9.140625" style="4"/>
    <col min="10766" max="10766" width="24.28515625" style="4" customWidth="1"/>
    <col min="10767" max="10769" width="10" style="4" bestFit="1" customWidth="1"/>
    <col min="10770" max="10770" width="9.7109375" style="4" customWidth="1"/>
    <col min="10771" max="10771" width="8.5703125" style="4" bestFit="1" customWidth="1"/>
    <col min="10772" max="10772" width="11" style="4" bestFit="1" customWidth="1"/>
    <col min="10773" max="10773" width="7" style="4" customWidth="1"/>
    <col min="10774" max="10774" width="10.42578125" style="4" customWidth="1"/>
    <col min="10775" max="10775" width="9.140625" style="4" customWidth="1"/>
    <col min="10776" max="10776" width="10.7109375" style="4" customWidth="1"/>
    <col min="10777" max="10778" width="9.140625" style="4" customWidth="1"/>
    <col min="10779" max="10779" width="11.140625" style="4" customWidth="1"/>
    <col min="10780" max="10780" width="10.85546875" style="4" customWidth="1"/>
    <col min="10781" max="10781" width="10.42578125" style="4" customWidth="1"/>
    <col min="10782" max="10907" width="9.140625" style="4" customWidth="1"/>
    <col min="10908" max="10910" width="8.85546875" style="4" customWidth="1"/>
    <col min="10911" max="11021" width="9.140625" style="4"/>
    <col min="11022" max="11022" width="24.28515625" style="4" customWidth="1"/>
    <col min="11023" max="11025" width="10" style="4" bestFit="1" customWidth="1"/>
    <col min="11026" max="11026" width="9.7109375" style="4" customWidth="1"/>
    <col min="11027" max="11027" width="8.5703125" style="4" bestFit="1" customWidth="1"/>
    <col min="11028" max="11028" width="11" style="4" bestFit="1" customWidth="1"/>
    <col min="11029" max="11029" width="7" style="4" customWidth="1"/>
    <col min="11030" max="11030" width="10.42578125" style="4" customWidth="1"/>
    <col min="11031" max="11031" width="9.140625" style="4" customWidth="1"/>
    <col min="11032" max="11032" width="10.7109375" style="4" customWidth="1"/>
    <col min="11033" max="11034" width="9.140625" style="4" customWidth="1"/>
    <col min="11035" max="11035" width="11.140625" style="4" customWidth="1"/>
    <col min="11036" max="11036" width="10.85546875" style="4" customWidth="1"/>
    <col min="11037" max="11037" width="10.42578125" style="4" customWidth="1"/>
    <col min="11038" max="11163" width="9.140625" style="4" customWidth="1"/>
    <col min="11164" max="11166" width="8.85546875" style="4" customWidth="1"/>
    <col min="11167" max="11277" width="9.140625" style="4"/>
    <col min="11278" max="11278" width="24.28515625" style="4" customWidth="1"/>
    <col min="11279" max="11281" width="10" style="4" bestFit="1" customWidth="1"/>
    <col min="11282" max="11282" width="9.7109375" style="4" customWidth="1"/>
    <col min="11283" max="11283" width="8.5703125" style="4" bestFit="1" customWidth="1"/>
    <col min="11284" max="11284" width="11" style="4" bestFit="1" customWidth="1"/>
    <col min="11285" max="11285" width="7" style="4" customWidth="1"/>
    <col min="11286" max="11286" width="10.42578125" style="4" customWidth="1"/>
    <col min="11287" max="11287" width="9.140625" style="4" customWidth="1"/>
    <col min="11288" max="11288" width="10.7109375" style="4" customWidth="1"/>
    <col min="11289" max="11290" width="9.140625" style="4" customWidth="1"/>
    <col min="11291" max="11291" width="11.140625" style="4" customWidth="1"/>
    <col min="11292" max="11292" width="10.85546875" style="4" customWidth="1"/>
    <col min="11293" max="11293" width="10.42578125" style="4" customWidth="1"/>
    <col min="11294" max="11419" width="9.140625" style="4" customWidth="1"/>
    <col min="11420" max="11422" width="8.85546875" style="4" customWidth="1"/>
    <col min="11423" max="11533" width="9.140625" style="4"/>
    <col min="11534" max="11534" width="24.28515625" style="4" customWidth="1"/>
    <col min="11535" max="11537" width="10" style="4" bestFit="1" customWidth="1"/>
    <col min="11538" max="11538" width="9.7109375" style="4" customWidth="1"/>
    <col min="11539" max="11539" width="8.5703125" style="4" bestFit="1" customWidth="1"/>
    <col min="11540" max="11540" width="11" style="4" bestFit="1" customWidth="1"/>
    <col min="11541" max="11541" width="7" style="4" customWidth="1"/>
    <col min="11542" max="11542" width="10.42578125" style="4" customWidth="1"/>
    <col min="11543" max="11543" width="9.140625" style="4" customWidth="1"/>
    <col min="11544" max="11544" width="10.7109375" style="4" customWidth="1"/>
    <col min="11545" max="11546" width="9.140625" style="4" customWidth="1"/>
    <col min="11547" max="11547" width="11.140625" style="4" customWidth="1"/>
    <col min="11548" max="11548" width="10.85546875" style="4" customWidth="1"/>
    <col min="11549" max="11549" width="10.42578125" style="4" customWidth="1"/>
    <col min="11550" max="11675" width="9.140625" style="4" customWidth="1"/>
    <col min="11676" max="11678" width="8.85546875" style="4" customWidth="1"/>
    <col min="11679" max="11789" width="9.140625" style="4"/>
    <col min="11790" max="11790" width="24.28515625" style="4" customWidth="1"/>
    <col min="11791" max="11793" width="10" style="4" bestFit="1" customWidth="1"/>
    <col min="11794" max="11794" width="9.7109375" style="4" customWidth="1"/>
    <col min="11795" max="11795" width="8.5703125" style="4" bestFit="1" customWidth="1"/>
    <col min="11796" max="11796" width="11" style="4" bestFit="1" customWidth="1"/>
    <col min="11797" max="11797" width="7" style="4" customWidth="1"/>
    <col min="11798" max="11798" width="10.42578125" style="4" customWidth="1"/>
    <col min="11799" max="11799" width="9.140625" style="4" customWidth="1"/>
    <col min="11800" max="11800" width="10.7109375" style="4" customWidth="1"/>
    <col min="11801" max="11802" width="9.140625" style="4" customWidth="1"/>
    <col min="11803" max="11803" width="11.140625" style="4" customWidth="1"/>
    <col min="11804" max="11804" width="10.85546875" style="4" customWidth="1"/>
    <col min="11805" max="11805" width="10.42578125" style="4" customWidth="1"/>
    <col min="11806" max="11931" width="9.140625" style="4" customWidth="1"/>
    <col min="11932" max="11934" width="8.85546875" style="4" customWidth="1"/>
    <col min="11935" max="12045" width="9.140625" style="4"/>
    <col min="12046" max="12046" width="24.28515625" style="4" customWidth="1"/>
    <col min="12047" max="12049" width="10" style="4" bestFit="1" customWidth="1"/>
    <col min="12050" max="12050" width="9.7109375" style="4" customWidth="1"/>
    <col min="12051" max="12051" width="8.5703125" style="4" bestFit="1" customWidth="1"/>
    <col min="12052" max="12052" width="11" style="4" bestFit="1" customWidth="1"/>
    <col min="12053" max="12053" width="7" style="4" customWidth="1"/>
    <col min="12054" max="12054" width="10.42578125" style="4" customWidth="1"/>
    <col min="12055" max="12055" width="9.140625" style="4" customWidth="1"/>
    <col min="12056" max="12056" width="10.7109375" style="4" customWidth="1"/>
    <col min="12057" max="12058" width="9.140625" style="4" customWidth="1"/>
    <col min="12059" max="12059" width="11.140625" style="4" customWidth="1"/>
    <col min="12060" max="12060" width="10.85546875" style="4" customWidth="1"/>
    <col min="12061" max="12061" width="10.42578125" style="4" customWidth="1"/>
    <col min="12062" max="12187" width="9.140625" style="4" customWidth="1"/>
    <col min="12188" max="12190" width="8.85546875" style="4" customWidth="1"/>
    <col min="12191" max="12301" width="9.140625" style="4"/>
    <col min="12302" max="12302" width="24.28515625" style="4" customWidth="1"/>
    <col min="12303" max="12305" width="10" style="4" bestFit="1" customWidth="1"/>
    <col min="12306" max="12306" width="9.7109375" style="4" customWidth="1"/>
    <col min="12307" max="12307" width="8.5703125" style="4" bestFit="1" customWidth="1"/>
    <col min="12308" max="12308" width="11" style="4" bestFit="1" customWidth="1"/>
    <col min="12309" max="12309" width="7" style="4" customWidth="1"/>
    <col min="12310" max="12310" width="10.42578125" style="4" customWidth="1"/>
    <col min="12311" max="12311" width="9.140625" style="4" customWidth="1"/>
    <col min="12312" max="12312" width="10.7109375" style="4" customWidth="1"/>
    <col min="12313" max="12314" width="9.140625" style="4" customWidth="1"/>
    <col min="12315" max="12315" width="11.140625" style="4" customWidth="1"/>
    <col min="12316" max="12316" width="10.85546875" style="4" customWidth="1"/>
    <col min="12317" max="12317" width="10.42578125" style="4" customWidth="1"/>
    <col min="12318" max="12443" width="9.140625" style="4" customWidth="1"/>
    <col min="12444" max="12446" width="8.85546875" style="4" customWidth="1"/>
    <col min="12447" max="12557" width="9.140625" style="4"/>
    <col min="12558" max="12558" width="24.28515625" style="4" customWidth="1"/>
    <col min="12559" max="12561" width="10" style="4" bestFit="1" customWidth="1"/>
    <col min="12562" max="12562" width="9.7109375" style="4" customWidth="1"/>
    <col min="12563" max="12563" width="8.5703125" style="4" bestFit="1" customWidth="1"/>
    <col min="12564" max="12564" width="11" style="4" bestFit="1" customWidth="1"/>
    <col min="12565" max="12565" width="7" style="4" customWidth="1"/>
    <col min="12566" max="12566" width="10.42578125" style="4" customWidth="1"/>
    <col min="12567" max="12567" width="9.140625" style="4" customWidth="1"/>
    <col min="12568" max="12568" width="10.7109375" style="4" customWidth="1"/>
    <col min="12569" max="12570" width="9.140625" style="4" customWidth="1"/>
    <col min="12571" max="12571" width="11.140625" style="4" customWidth="1"/>
    <col min="12572" max="12572" width="10.85546875" style="4" customWidth="1"/>
    <col min="12573" max="12573" width="10.42578125" style="4" customWidth="1"/>
    <col min="12574" max="12699" width="9.140625" style="4" customWidth="1"/>
    <col min="12700" max="12702" width="8.85546875" style="4" customWidth="1"/>
    <col min="12703" max="12813" width="9.140625" style="4"/>
    <col min="12814" max="12814" width="24.28515625" style="4" customWidth="1"/>
    <col min="12815" max="12817" width="10" style="4" bestFit="1" customWidth="1"/>
    <col min="12818" max="12818" width="9.7109375" style="4" customWidth="1"/>
    <col min="12819" max="12819" width="8.5703125" style="4" bestFit="1" customWidth="1"/>
    <col min="12820" max="12820" width="11" style="4" bestFit="1" customWidth="1"/>
    <col min="12821" max="12821" width="7" style="4" customWidth="1"/>
    <col min="12822" max="12822" width="10.42578125" style="4" customWidth="1"/>
    <col min="12823" max="12823" width="9.140625" style="4" customWidth="1"/>
    <col min="12824" max="12824" width="10.7109375" style="4" customWidth="1"/>
    <col min="12825" max="12826" width="9.140625" style="4" customWidth="1"/>
    <col min="12827" max="12827" width="11.140625" style="4" customWidth="1"/>
    <col min="12828" max="12828" width="10.85546875" style="4" customWidth="1"/>
    <col min="12829" max="12829" width="10.42578125" style="4" customWidth="1"/>
    <col min="12830" max="12955" width="9.140625" style="4" customWidth="1"/>
    <col min="12956" max="12958" width="8.85546875" style="4" customWidth="1"/>
    <col min="12959" max="13069" width="9.140625" style="4"/>
    <col min="13070" max="13070" width="24.28515625" style="4" customWidth="1"/>
    <col min="13071" max="13073" width="10" style="4" bestFit="1" customWidth="1"/>
    <col min="13074" max="13074" width="9.7109375" style="4" customWidth="1"/>
    <col min="13075" max="13075" width="8.5703125" style="4" bestFit="1" customWidth="1"/>
    <col min="13076" max="13076" width="11" style="4" bestFit="1" customWidth="1"/>
    <col min="13077" max="13077" width="7" style="4" customWidth="1"/>
    <col min="13078" max="13078" width="10.42578125" style="4" customWidth="1"/>
    <col min="13079" max="13079" width="9.140625" style="4" customWidth="1"/>
    <col min="13080" max="13080" width="10.7109375" style="4" customWidth="1"/>
    <col min="13081" max="13082" width="9.140625" style="4" customWidth="1"/>
    <col min="13083" max="13083" width="11.140625" style="4" customWidth="1"/>
    <col min="13084" max="13084" width="10.85546875" style="4" customWidth="1"/>
    <col min="13085" max="13085" width="10.42578125" style="4" customWidth="1"/>
    <col min="13086" max="13211" width="9.140625" style="4" customWidth="1"/>
    <col min="13212" max="13214" width="8.85546875" style="4" customWidth="1"/>
    <col min="13215" max="13325" width="9.140625" style="4"/>
    <col min="13326" max="13326" width="24.28515625" style="4" customWidth="1"/>
    <col min="13327" max="13329" width="10" style="4" bestFit="1" customWidth="1"/>
    <col min="13330" max="13330" width="9.7109375" style="4" customWidth="1"/>
    <col min="13331" max="13331" width="8.5703125" style="4" bestFit="1" customWidth="1"/>
    <col min="13332" max="13332" width="11" style="4" bestFit="1" customWidth="1"/>
    <col min="13333" max="13333" width="7" style="4" customWidth="1"/>
    <col min="13334" max="13334" width="10.42578125" style="4" customWidth="1"/>
    <col min="13335" max="13335" width="9.140625" style="4" customWidth="1"/>
    <col min="13336" max="13336" width="10.7109375" style="4" customWidth="1"/>
    <col min="13337" max="13338" width="9.140625" style="4" customWidth="1"/>
    <col min="13339" max="13339" width="11.140625" style="4" customWidth="1"/>
    <col min="13340" max="13340" width="10.85546875" style="4" customWidth="1"/>
    <col min="13341" max="13341" width="10.42578125" style="4" customWidth="1"/>
    <col min="13342" max="13467" width="9.140625" style="4" customWidth="1"/>
    <col min="13468" max="13470" width="8.85546875" style="4" customWidth="1"/>
    <col min="13471" max="13581" width="9.140625" style="4"/>
    <col min="13582" max="13582" width="24.28515625" style="4" customWidth="1"/>
    <col min="13583" max="13585" width="10" style="4" bestFit="1" customWidth="1"/>
    <col min="13586" max="13586" width="9.7109375" style="4" customWidth="1"/>
    <col min="13587" max="13587" width="8.5703125" style="4" bestFit="1" customWidth="1"/>
    <col min="13588" max="13588" width="11" style="4" bestFit="1" customWidth="1"/>
    <col min="13589" max="13589" width="7" style="4" customWidth="1"/>
    <col min="13590" max="13590" width="10.42578125" style="4" customWidth="1"/>
    <col min="13591" max="13591" width="9.140625" style="4" customWidth="1"/>
    <col min="13592" max="13592" width="10.7109375" style="4" customWidth="1"/>
    <col min="13593" max="13594" width="9.140625" style="4" customWidth="1"/>
    <col min="13595" max="13595" width="11.140625" style="4" customWidth="1"/>
    <col min="13596" max="13596" width="10.85546875" style="4" customWidth="1"/>
    <col min="13597" max="13597" width="10.42578125" style="4" customWidth="1"/>
    <col min="13598" max="13723" width="9.140625" style="4" customWidth="1"/>
    <col min="13724" max="13726" width="8.85546875" style="4" customWidth="1"/>
    <col min="13727" max="13837" width="9.140625" style="4"/>
    <col min="13838" max="13838" width="24.28515625" style="4" customWidth="1"/>
    <col min="13839" max="13841" width="10" style="4" bestFit="1" customWidth="1"/>
    <col min="13842" max="13842" width="9.7109375" style="4" customWidth="1"/>
    <col min="13843" max="13843" width="8.5703125" style="4" bestFit="1" customWidth="1"/>
    <col min="13844" max="13844" width="11" style="4" bestFit="1" customWidth="1"/>
    <col min="13845" max="13845" width="7" style="4" customWidth="1"/>
    <col min="13846" max="13846" width="10.42578125" style="4" customWidth="1"/>
    <col min="13847" max="13847" width="9.140625" style="4" customWidth="1"/>
    <col min="13848" max="13848" width="10.7109375" style="4" customWidth="1"/>
    <col min="13849" max="13850" width="9.140625" style="4" customWidth="1"/>
    <col min="13851" max="13851" width="11.140625" style="4" customWidth="1"/>
    <col min="13852" max="13852" width="10.85546875" style="4" customWidth="1"/>
    <col min="13853" max="13853" width="10.42578125" style="4" customWidth="1"/>
    <col min="13854" max="13979" width="9.140625" style="4" customWidth="1"/>
    <col min="13980" max="13982" width="8.85546875" style="4" customWidth="1"/>
    <col min="13983" max="14093" width="9.140625" style="4"/>
    <col min="14094" max="14094" width="24.28515625" style="4" customWidth="1"/>
    <col min="14095" max="14097" width="10" style="4" bestFit="1" customWidth="1"/>
    <col min="14098" max="14098" width="9.7109375" style="4" customWidth="1"/>
    <col min="14099" max="14099" width="8.5703125" style="4" bestFit="1" customWidth="1"/>
    <col min="14100" max="14100" width="11" style="4" bestFit="1" customWidth="1"/>
    <col min="14101" max="14101" width="7" style="4" customWidth="1"/>
    <col min="14102" max="14102" width="10.42578125" style="4" customWidth="1"/>
    <col min="14103" max="14103" width="9.140625" style="4" customWidth="1"/>
    <col min="14104" max="14104" width="10.7109375" style="4" customWidth="1"/>
    <col min="14105" max="14106" width="9.140625" style="4" customWidth="1"/>
    <col min="14107" max="14107" width="11.140625" style="4" customWidth="1"/>
    <col min="14108" max="14108" width="10.85546875" style="4" customWidth="1"/>
    <col min="14109" max="14109" width="10.42578125" style="4" customWidth="1"/>
    <col min="14110" max="14235" width="9.140625" style="4" customWidth="1"/>
    <col min="14236" max="14238" width="8.85546875" style="4" customWidth="1"/>
    <col min="14239" max="14349" width="9.140625" style="4"/>
    <col min="14350" max="14350" width="24.28515625" style="4" customWidth="1"/>
    <col min="14351" max="14353" width="10" style="4" bestFit="1" customWidth="1"/>
    <col min="14354" max="14354" width="9.7109375" style="4" customWidth="1"/>
    <col min="14355" max="14355" width="8.5703125" style="4" bestFit="1" customWidth="1"/>
    <col min="14356" max="14356" width="11" style="4" bestFit="1" customWidth="1"/>
    <col min="14357" max="14357" width="7" style="4" customWidth="1"/>
    <col min="14358" max="14358" width="10.42578125" style="4" customWidth="1"/>
    <col min="14359" max="14359" width="9.140625" style="4" customWidth="1"/>
    <col min="14360" max="14360" width="10.7109375" style="4" customWidth="1"/>
    <col min="14361" max="14362" width="9.140625" style="4" customWidth="1"/>
    <col min="14363" max="14363" width="11.140625" style="4" customWidth="1"/>
    <col min="14364" max="14364" width="10.85546875" style="4" customWidth="1"/>
    <col min="14365" max="14365" width="10.42578125" style="4" customWidth="1"/>
    <col min="14366" max="14491" width="9.140625" style="4" customWidth="1"/>
    <col min="14492" max="14494" width="8.85546875" style="4" customWidth="1"/>
    <col min="14495" max="14605" width="9.140625" style="4"/>
    <col min="14606" max="14606" width="24.28515625" style="4" customWidth="1"/>
    <col min="14607" max="14609" width="10" style="4" bestFit="1" customWidth="1"/>
    <col min="14610" max="14610" width="9.7109375" style="4" customWidth="1"/>
    <col min="14611" max="14611" width="8.5703125" style="4" bestFit="1" customWidth="1"/>
    <col min="14612" max="14612" width="11" style="4" bestFit="1" customWidth="1"/>
    <col min="14613" max="14613" width="7" style="4" customWidth="1"/>
    <col min="14614" max="14614" width="10.42578125" style="4" customWidth="1"/>
    <col min="14615" max="14615" width="9.140625" style="4" customWidth="1"/>
    <col min="14616" max="14616" width="10.7109375" style="4" customWidth="1"/>
    <col min="14617" max="14618" width="9.140625" style="4" customWidth="1"/>
    <col min="14619" max="14619" width="11.140625" style="4" customWidth="1"/>
    <col min="14620" max="14620" width="10.85546875" style="4" customWidth="1"/>
    <col min="14621" max="14621" width="10.42578125" style="4" customWidth="1"/>
    <col min="14622" max="14747" width="9.140625" style="4" customWidth="1"/>
    <col min="14748" max="14750" width="8.85546875" style="4" customWidth="1"/>
    <col min="14751" max="14861" width="9.140625" style="4"/>
    <col min="14862" max="14862" width="24.28515625" style="4" customWidth="1"/>
    <col min="14863" max="14865" width="10" style="4" bestFit="1" customWidth="1"/>
    <col min="14866" max="14866" width="9.7109375" style="4" customWidth="1"/>
    <col min="14867" max="14867" width="8.5703125" style="4" bestFit="1" customWidth="1"/>
    <col min="14868" max="14868" width="11" style="4" bestFit="1" customWidth="1"/>
    <col min="14869" max="14869" width="7" style="4" customWidth="1"/>
    <col min="14870" max="14870" width="10.42578125" style="4" customWidth="1"/>
    <col min="14871" max="14871" width="9.140625" style="4" customWidth="1"/>
    <col min="14872" max="14872" width="10.7109375" style="4" customWidth="1"/>
    <col min="14873" max="14874" width="9.140625" style="4" customWidth="1"/>
    <col min="14875" max="14875" width="11.140625" style="4" customWidth="1"/>
    <col min="14876" max="14876" width="10.85546875" style="4" customWidth="1"/>
    <col min="14877" max="14877" width="10.42578125" style="4" customWidth="1"/>
    <col min="14878" max="15003" width="9.140625" style="4" customWidth="1"/>
    <col min="15004" max="15006" width="8.85546875" style="4" customWidth="1"/>
    <col min="15007" max="15117" width="9.140625" style="4"/>
    <col min="15118" max="15118" width="24.28515625" style="4" customWidth="1"/>
    <col min="15119" max="15121" width="10" style="4" bestFit="1" customWidth="1"/>
    <col min="15122" max="15122" width="9.7109375" style="4" customWidth="1"/>
    <col min="15123" max="15123" width="8.5703125" style="4" bestFit="1" customWidth="1"/>
    <col min="15124" max="15124" width="11" style="4" bestFit="1" customWidth="1"/>
    <col min="15125" max="15125" width="7" style="4" customWidth="1"/>
    <col min="15126" max="15126" width="10.42578125" style="4" customWidth="1"/>
    <col min="15127" max="15127" width="9.140625" style="4" customWidth="1"/>
    <col min="15128" max="15128" width="10.7109375" style="4" customWidth="1"/>
    <col min="15129" max="15130" width="9.140625" style="4" customWidth="1"/>
    <col min="15131" max="15131" width="11.140625" style="4" customWidth="1"/>
    <col min="15132" max="15132" width="10.85546875" style="4" customWidth="1"/>
    <col min="15133" max="15133" width="10.42578125" style="4" customWidth="1"/>
    <col min="15134" max="15259" width="9.140625" style="4" customWidth="1"/>
    <col min="15260" max="15262" width="8.85546875" style="4" customWidth="1"/>
    <col min="15263" max="15373" width="9.140625" style="4"/>
    <col min="15374" max="15374" width="24.28515625" style="4" customWidth="1"/>
    <col min="15375" max="15377" width="10" style="4" bestFit="1" customWidth="1"/>
    <col min="15378" max="15378" width="9.7109375" style="4" customWidth="1"/>
    <col min="15379" max="15379" width="8.5703125" style="4" bestFit="1" customWidth="1"/>
    <col min="15380" max="15380" width="11" style="4" bestFit="1" customWidth="1"/>
    <col min="15381" max="15381" width="7" style="4" customWidth="1"/>
    <col min="15382" max="15382" width="10.42578125" style="4" customWidth="1"/>
    <col min="15383" max="15383" width="9.140625" style="4" customWidth="1"/>
    <col min="15384" max="15384" width="10.7109375" style="4" customWidth="1"/>
    <col min="15385" max="15386" width="9.140625" style="4" customWidth="1"/>
    <col min="15387" max="15387" width="11.140625" style="4" customWidth="1"/>
    <col min="15388" max="15388" width="10.85546875" style="4" customWidth="1"/>
    <col min="15389" max="15389" width="10.42578125" style="4" customWidth="1"/>
    <col min="15390" max="15515" width="9.140625" style="4" customWidth="1"/>
    <col min="15516" max="15518" width="8.85546875" style="4" customWidth="1"/>
    <col min="15519" max="15629" width="9.140625" style="4"/>
    <col min="15630" max="15630" width="24.28515625" style="4" customWidth="1"/>
    <col min="15631" max="15633" width="10" style="4" bestFit="1" customWidth="1"/>
    <col min="15634" max="15634" width="9.7109375" style="4" customWidth="1"/>
    <col min="15635" max="15635" width="8.5703125" style="4" bestFit="1" customWidth="1"/>
    <col min="15636" max="15636" width="11" style="4" bestFit="1" customWidth="1"/>
    <col min="15637" max="15637" width="7" style="4" customWidth="1"/>
    <col min="15638" max="15638" width="10.42578125" style="4" customWidth="1"/>
    <col min="15639" max="15639" width="9.140625" style="4" customWidth="1"/>
    <col min="15640" max="15640" width="10.7109375" style="4" customWidth="1"/>
    <col min="15641" max="15642" width="9.140625" style="4" customWidth="1"/>
    <col min="15643" max="15643" width="11.140625" style="4" customWidth="1"/>
    <col min="15644" max="15644" width="10.85546875" style="4" customWidth="1"/>
    <col min="15645" max="15645" width="10.42578125" style="4" customWidth="1"/>
    <col min="15646" max="15771" width="9.140625" style="4" customWidth="1"/>
    <col min="15772" max="15774" width="8.85546875" style="4" customWidth="1"/>
    <col min="15775" max="15885" width="9.140625" style="4"/>
    <col min="15886" max="15886" width="24.28515625" style="4" customWidth="1"/>
    <col min="15887" max="15889" width="10" style="4" bestFit="1" customWidth="1"/>
    <col min="15890" max="15890" width="9.7109375" style="4" customWidth="1"/>
    <col min="15891" max="15891" width="8.5703125" style="4" bestFit="1" customWidth="1"/>
    <col min="15892" max="15892" width="11" style="4" bestFit="1" customWidth="1"/>
    <col min="15893" max="15893" width="7" style="4" customWidth="1"/>
    <col min="15894" max="15894" width="10.42578125" style="4" customWidth="1"/>
    <col min="15895" max="15895" width="9.140625" style="4" customWidth="1"/>
    <col min="15896" max="15896" width="10.7109375" style="4" customWidth="1"/>
    <col min="15897" max="15898" width="9.140625" style="4" customWidth="1"/>
    <col min="15899" max="15899" width="11.140625" style="4" customWidth="1"/>
    <col min="15900" max="15900" width="10.85546875" style="4" customWidth="1"/>
    <col min="15901" max="15901" width="10.42578125" style="4" customWidth="1"/>
    <col min="15902" max="16027" width="9.140625" style="4" customWidth="1"/>
    <col min="16028" max="16030" width="8.85546875" style="4" customWidth="1"/>
    <col min="16031" max="16141" width="9.140625" style="4"/>
    <col min="16142" max="16142" width="24.28515625" style="4" customWidth="1"/>
    <col min="16143" max="16145" width="10" style="4" bestFit="1" customWidth="1"/>
    <col min="16146" max="16146" width="9.7109375" style="4" customWidth="1"/>
    <col min="16147" max="16147" width="8.5703125" style="4" bestFit="1" customWidth="1"/>
    <col min="16148" max="16148" width="11" style="4" bestFit="1" customWidth="1"/>
    <col min="16149" max="16149" width="7" style="4" customWidth="1"/>
    <col min="16150" max="16150" width="10.42578125" style="4" customWidth="1"/>
    <col min="16151" max="16151" width="9.140625" style="4" customWidth="1"/>
    <col min="16152" max="16152" width="10.7109375" style="4" customWidth="1"/>
    <col min="16153" max="16154" width="9.140625" style="4" customWidth="1"/>
    <col min="16155" max="16155" width="11.140625" style="4" customWidth="1"/>
    <col min="16156" max="16156" width="10.85546875" style="4" customWidth="1"/>
    <col min="16157" max="16157" width="10.42578125" style="4" customWidth="1"/>
    <col min="16158" max="16283" width="9.140625" style="4" customWidth="1"/>
    <col min="16284" max="16286" width="8.85546875" style="4" customWidth="1"/>
    <col min="16287" max="16384" width="9.140625" style="4"/>
  </cols>
  <sheetData>
    <row r="1" spans="1:24" ht="30" customHeight="1" x14ac:dyDescent="0.25">
      <c r="A1" s="307" t="s">
        <v>136</v>
      </c>
      <c r="B1" s="307"/>
      <c r="C1" s="307"/>
      <c r="D1" s="307"/>
      <c r="E1" s="307"/>
      <c r="F1" s="307"/>
      <c r="G1" s="30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36" hidden="1" customHeight="1" x14ac:dyDescent="0.2">
      <c r="A2" s="308" t="s">
        <v>75</v>
      </c>
      <c r="B2" s="308"/>
      <c r="C2" s="308"/>
      <c r="D2" s="308"/>
      <c r="E2" s="308"/>
      <c r="F2" s="30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25.15" customHeight="1" x14ac:dyDescent="0.2">
      <c r="A3" s="309" t="s">
        <v>119</v>
      </c>
      <c r="B3" s="283" t="s">
        <v>120</v>
      </c>
      <c r="C3" s="283"/>
      <c r="D3" s="283"/>
      <c r="E3" s="283"/>
      <c r="F3" s="305" t="s">
        <v>13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48" customHeight="1" x14ac:dyDescent="0.2">
      <c r="A4" s="310"/>
      <c r="B4" s="109" t="s">
        <v>25</v>
      </c>
      <c r="C4" s="109" t="s">
        <v>26</v>
      </c>
      <c r="D4" s="99" t="s">
        <v>27</v>
      </c>
      <c r="E4" s="99" t="s">
        <v>100</v>
      </c>
      <c r="F4" s="30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" customHeight="1" x14ac:dyDescent="0.2">
      <c r="A5" s="226" t="s">
        <v>22</v>
      </c>
      <c r="B5" s="112"/>
      <c r="C5" s="112"/>
      <c r="D5" s="112"/>
      <c r="E5" s="112"/>
      <c r="F5" s="149"/>
    </row>
    <row r="6" spans="1:24" ht="18" customHeight="1" x14ac:dyDescent="0.2">
      <c r="A6" s="227" t="s">
        <v>2</v>
      </c>
      <c r="B6" s="230">
        <v>344397</v>
      </c>
      <c r="C6" s="230">
        <v>429238</v>
      </c>
      <c r="D6" s="230">
        <v>797927</v>
      </c>
      <c r="E6" s="230">
        <v>120105</v>
      </c>
      <c r="F6" s="231">
        <f>SUM(B6:E6)</f>
        <v>1691667</v>
      </c>
    </row>
    <row r="7" spans="1:24" ht="18" customHeight="1" x14ac:dyDescent="0.2">
      <c r="A7" s="227" t="s">
        <v>3</v>
      </c>
      <c r="B7" s="230">
        <v>1221099</v>
      </c>
      <c r="C7" s="230">
        <v>900362</v>
      </c>
      <c r="D7" s="230">
        <v>2632276</v>
      </c>
      <c r="E7" s="230">
        <v>380074</v>
      </c>
      <c r="F7" s="231">
        <f>SUM(B7:E7)</f>
        <v>5133811</v>
      </c>
    </row>
    <row r="8" spans="1:24" ht="18" customHeight="1" x14ac:dyDescent="0.2">
      <c r="A8" s="228" t="s">
        <v>23</v>
      </c>
      <c r="B8" s="232">
        <f>B7/B6</f>
        <v>3.5456145088371849</v>
      </c>
      <c r="C8" s="232">
        <f>C7/C6</f>
        <v>2.0975822271094358</v>
      </c>
      <c r="D8" s="232">
        <f>D7/D6</f>
        <v>3.2988932571525966</v>
      </c>
      <c r="E8" s="232">
        <f>E7/E6</f>
        <v>3.1645143832479912</v>
      </c>
      <c r="F8" s="233">
        <f>F7/F6</f>
        <v>3.0347645251695519</v>
      </c>
      <c r="T8" s="18"/>
      <c r="U8" s="18"/>
      <c r="V8" s="139"/>
      <c r="W8" s="139"/>
      <c r="X8" s="18"/>
    </row>
    <row r="9" spans="1:24" ht="18" customHeight="1" x14ac:dyDescent="0.2">
      <c r="A9" s="226" t="s">
        <v>24</v>
      </c>
      <c r="B9" s="230"/>
      <c r="C9" s="230"/>
      <c r="D9" s="230"/>
      <c r="E9" s="230"/>
      <c r="F9" s="231"/>
      <c r="T9" s="124"/>
      <c r="U9" s="124"/>
      <c r="V9" s="124"/>
      <c r="W9" s="124"/>
      <c r="X9" s="124"/>
    </row>
    <row r="10" spans="1:24" ht="18" customHeight="1" x14ac:dyDescent="0.2">
      <c r="A10" s="227" t="s">
        <v>2</v>
      </c>
      <c r="B10" s="230">
        <v>191075</v>
      </c>
      <c r="C10" s="230">
        <v>212698</v>
      </c>
      <c r="D10" s="230">
        <v>513462</v>
      </c>
      <c r="E10" s="230">
        <v>116295</v>
      </c>
      <c r="F10" s="231">
        <f>SUM(B10:E10)</f>
        <v>1033530</v>
      </c>
      <c r="T10" s="140"/>
      <c r="U10" s="140"/>
      <c r="V10" s="140"/>
      <c r="W10" s="140"/>
      <c r="X10" s="140"/>
    </row>
    <row r="11" spans="1:24" ht="18" customHeight="1" x14ac:dyDescent="0.2">
      <c r="A11" s="227" t="s">
        <v>3</v>
      </c>
      <c r="B11" s="230">
        <v>467443</v>
      </c>
      <c r="C11" s="230">
        <v>462328</v>
      </c>
      <c r="D11" s="230">
        <v>1366385</v>
      </c>
      <c r="E11" s="230">
        <v>285503</v>
      </c>
      <c r="F11" s="231">
        <f>SUM(B11:E11)</f>
        <v>2581659</v>
      </c>
    </row>
    <row r="12" spans="1:24" ht="18" customHeight="1" x14ac:dyDescent="0.2">
      <c r="A12" s="228" t="s">
        <v>23</v>
      </c>
      <c r="B12" s="232">
        <f>B11/B10</f>
        <v>2.4463849273845351</v>
      </c>
      <c r="C12" s="232">
        <f>C11/C10</f>
        <v>2.1736358592934582</v>
      </c>
      <c r="D12" s="232">
        <f>D11/D10</f>
        <v>2.6611219525495557</v>
      </c>
      <c r="E12" s="232">
        <f>E11/E10</f>
        <v>2.4549894664430973</v>
      </c>
      <c r="F12" s="233">
        <f>F11/F10</f>
        <v>2.4979042698325156</v>
      </c>
      <c r="O12" s="141"/>
    </row>
    <row r="13" spans="1:24" ht="18" customHeight="1" x14ac:dyDescent="0.2">
      <c r="A13" s="226" t="s">
        <v>1</v>
      </c>
      <c r="B13" s="230"/>
      <c r="C13" s="230"/>
      <c r="D13" s="230"/>
      <c r="E13" s="230"/>
      <c r="F13" s="231"/>
      <c r="L13" s="168"/>
      <c r="M13" s="168"/>
      <c r="N13" s="168"/>
      <c r="O13" s="168"/>
    </row>
    <row r="14" spans="1:24" ht="18" customHeight="1" x14ac:dyDescent="0.2">
      <c r="A14" s="226" t="s">
        <v>2</v>
      </c>
      <c r="B14" s="234">
        <f>SUM(B6+B10)</f>
        <v>535472</v>
      </c>
      <c r="C14" s="234">
        <f>SUM(C6+C10)</f>
        <v>641936</v>
      </c>
      <c r="D14" s="234">
        <f>SUM(D6+D10)</f>
        <v>1311389</v>
      </c>
      <c r="E14" s="234">
        <f>SUM(E6+E10)</f>
        <v>236400</v>
      </c>
      <c r="F14" s="235">
        <f>SUM(B14:E14)</f>
        <v>2725197</v>
      </c>
      <c r="L14" s="168"/>
      <c r="M14" s="168"/>
      <c r="N14" s="168"/>
      <c r="O14" s="168"/>
    </row>
    <row r="15" spans="1:24" ht="18" customHeight="1" x14ac:dyDescent="0.2">
      <c r="A15" s="226" t="s">
        <v>3</v>
      </c>
      <c r="B15" s="234">
        <f>SUM(B7+B11:C11)</f>
        <v>1688542</v>
      </c>
      <c r="C15" s="234">
        <f>SUM(C7+C11:D11)</f>
        <v>1362690</v>
      </c>
      <c r="D15" s="234">
        <f>SUM(D7+D11:E11)</f>
        <v>3998661</v>
      </c>
      <c r="E15" s="234">
        <f>SUM(E7+E11:E11)</f>
        <v>665577</v>
      </c>
      <c r="F15" s="235">
        <f>SUM(B15:E15)</f>
        <v>7715470</v>
      </c>
      <c r="L15" s="168"/>
      <c r="M15" s="168"/>
      <c r="N15" s="168"/>
      <c r="O15" s="168"/>
    </row>
    <row r="16" spans="1:24" ht="18" customHeight="1" x14ac:dyDescent="0.2">
      <c r="A16" s="229" t="s">
        <v>23</v>
      </c>
      <c r="B16" s="236">
        <f>B15/B14</f>
        <v>3.1533712313622373</v>
      </c>
      <c r="C16" s="236">
        <f>C15/C14</f>
        <v>2.1227817103262629</v>
      </c>
      <c r="D16" s="236">
        <f>D15/D14</f>
        <v>3.0491799153416719</v>
      </c>
      <c r="E16" s="236">
        <f>E15/E14</f>
        <v>2.8154695431472083</v>
      </c>
      <c r="F16" s="237">
        <f>F15/F14</f>
        <v>2.8311604628949762</v>
      </c>
    </row>
    <row r="17" spans="1:29" s="111" customFormat="1" ht="11.25" x14ac:dyDescent="0.2">
      <c r="A17" s="321" t="s">
        <v>144</v>
      </c>
      <c r="B17" s="103"/>
      <c r="C17" s="103"/>
      <c r="D17" s="103"/>
      <c r="E17" s="103"/>
      <c r="F17" s="103"/>
    </row>
    <row r="18" spans="1:29" x14ac:dyDescent="0.2">
      <c r="A18" s="97"/>
      <c r="B18" s="97"/>
      <c r="C18" s="97"/>
      <c r="D18" s="97"/>
      <c r="E18" s="97"/>
      <c r="F18" s="97"/>
    </row>
    <row r="19" spans="1:29" x14ac:dyDescent="0.2">
      <c r="A19" s="97"/>
      <c r="B19" s="97"/>
      <c r="C19" s="97"/>
      <c r="D19" s="97"/>
      <c r="E19" s="97"/>
      <c r="F19" s="97"/>
    </row>
    <row r="20" spans="1:29" x14ac:dyDescent="0.2">
      <c r="A20" s="97"/>
      <c r="B20" s="97"/>
      <c r="C20" s="97"/>
      <c r="D20" s="97"/>
      <c r="E20" s="97"/>
      <c r="F20" s="97"/>
    </row>
    <row r="21" spans="1:29" x14ac:dyDescent="0.2">
      <c r="AB21" s="16"/>
      <c r="AC21" s="16"/>
    </row>
    <row r="22" spans="1:29" x14ac:dyDescent="0.2">
      <c r="AB22" s="16"/>
      <c r="AC22" s="16"/>
    </row>
    <row r="23" spans="1:29" x14ac:dyDescent="0.2">
      <c r="AB23" s="16"/>
      <c r="AC23" s="16"/>
    </row>
  </sheetData>
  <mergeCells count="5">
    <mergeCell ref="A1:G1"/>
    <mergeCell ref="A2:F2"/>
    <mergeCell ref="A3:A4"/>
    <mergeCell ref="B3:E3"/>
    <mergeCell ref="F3:F4"/>
  </mergeCells>
  <printOptions horizontalCentered="1" verticalCentered="1"/>
  <pageMargins left="0" right="0" top="0" bottom="0" header="0.31496062992125984" footer="0.31496062992125984"/>
  <pageSetup paperSize="9" orientation="portrait" horizontalDpi="0" verticalDpi="0" r:id="rId1"/>
  <ignoredErrors>
    <ignoredError sqref="B15:E15 F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Normal="100" workbookViewId="0">
      <selection activeCell="A29" sqref="A29"/>
    </sheetView>
  </sheetViews>
  <sheetFormatPr defaultColWidth="8.85546875" defaultRowHeight="12.75" x14ac:dyDescent="0.2"/>
  <cols>
    <col min="1" max="1" width="12.7109375" style="25" customWidth="1"/>
    <col min="2" max="2" width="7.42578125" style="25" bestFit="1" customWidth="1"/>
    <col min="3" max="4" width="8.7109375" style="25" bestFit="1" customWidth="1"/>
    <col min="5" max="5" width="9.5703125" style="25" bestFit="1" customWidth="1"/>
    <col min="6" max="7" width="8.7109375" style="25" bestFit="1" customWidth="1"/>
    <col min="8" max="9" width="7.42578125" style="25" bestFit="1" customWidth="1"/>
    <col min="10" max="10" width="6.5703125" style="25" bestFit="1" customWidth="1"/>
    <col min="11" max="11" width="7.42578125" style="25" bestFit="1" customWidth="1"/>
    <col min="12" max="12" width="8.7109375" style="25" bestFit="1" customWidth="1"/>
    <col min="13" max="13" width="9.5703125" style="25" bestFit="1" customWidth="1"/>
    <col min="14" max="14" width="11.140625" style="25" customWidth="1"/>
    <col min="15" max="15" width="11.140625" style="25" bestFit="1" customWidth="1"/>
    <col min="16" max="16" width="10.5703125" style="25" bestFit="1" customWidth="1"/>
    <col min="17" max="17" width="8.85546875" style="25"/>
    <col min="18" max="18" width="10.42578125" style="25" bestFit="1" customWidth="1"/>
    <col min="19" max="19" width="9" style="25" bestFit="1" customWidth="1"/>
    <col min="20" max="22" width="10.28515625" style="25" bestFit="1" customWidth="1"/>
    <col min="23" max="23" width="9" style="25" bestFit="1" customWidth="1"/>
    <col min="24" max="256" width="8.85546875" style="25"/>
    <col min="257" max="257" width="20.5703125" style="25" customWidth="1"/>
    <col min="258" max="258" width="7.7109375" style="25" customWidth="1"/>
    <col min="259" max="259" width="9" style="25" bestFit="1" customWidth="1"/>
    <col min="260" max="261" width="9.5703125" style="25" bestFit="1" customWidth="1"/>
    <col min="262" max="262" width="9" style="25" bestFit="1" customWidth="1"/>
    <col min="263" max="263" width="9.5703125" style="25" bestFit="1" customWidth="1"/>
    <col min="264" max="264" width="7.7109375" style="25" bestFit="1" customWidth="1"/>
    <col min="265" max="265" width="9" style="25" bestFit="1" customWidth="1"/>
    <col min="266" max="267" width="7.7109375" style="25" bestFit="1" customWidth="1"/>
    <col min="268" max="268" width="9" style="25" bestFit="1" customWidth="1"/>
    <col min="269" max="269" width="10.5703125" style="25" bestFit="1" customWidth="1"/>
    <col min="270" max="270" width="11.140625" style="25" customWidth="1"/>
    <col min="271" max="271" width="11.140625" style="25" bestFit="1" customWidth="1"/>
    <col min="272" max="272" width="10.5703125" style="25" bestFit="1" customWidth="1"/>
    <col min="273" max="273" width="8.85546875" style="25"/>
    <col min="274" max="274" width="10.42578125" style="25" bestFit="1" customWidth="1"/>
    <col min="275" max="275" width="9" style="25" bestFit="1" customWidth="1"/>
    <col min="276" max="278" width="10.28515625" style="25" bestFit="1" customWidth="1"/>
    <col min="279" max="279" width="9" style="25" bestFit="1" customWidth="1"/>
    <col min="280" max="512" width="8.85546875" style="25"/>
    <col min="513" max="513" width="20.5703125" style="25" customWidth="1"/>
    <col min="514" max="514" width="7.7109375" style="25" customWidth="1"/>
    <col min="515" max="515" width="9" style="25" bestFit="1" customWidth="1"/>
    <col min="516" max="517" width="9.5703125" style="25" bestFit="1" customWidth="1"/>
    <col min="518" max="518" width="9" style="25" bestFit="1" customWidth="1"/>
    <col min="519" max="519" width="9.5703125" style="25" bestFit="1" customWidth="1"/>
    <col min="520" max="520" width="7.7109375" style="25" bestFit="1" customWidth="1"/>
    <col min="521" max="521" width="9" style="25" bestFit="1" customWidth="1"/>
    <col min="522" max="523" width="7.7109375" style="25" bestFit="1" customWidth="1"/>
    <col min="524" max="524" width="9" style="25" bestFit="1" customWidth="1"/>
    <col min="525" max="525" width="10.5703125" style="25" bestFit="1" customWidth="1"/>
    <col min="526" max="526" width="11.140625" style="25" customWidth="1"/>
    <col min="527" max="527" width="11.140625" style="25" bestFit="1" customWidth="1"/>
    <col min="528" max="528" width="10.5703125" style="25" bestFit="1" customWidth="1"/>
    <col min="529" max="529" width="8.85546875" style="25"/>
    <col min="530" max="530" width="10.42578125" style="25" bestFit="1" customWidth="1"/>
    <col min="531" max="531" width="9" style="25" bestFit="1" customWidth="1"/>
    <col min="532" max="534" width="10.28515625" style="25" bestFit="1" customWidth="1"/>
    <col min="535" max="535" width="9" style="25" bestFit="1" customWidth="1"/>
    <col min="536" max="768" width="8.85546875" style="25"/>
    <col min="769" max="769" width="20.5703125" style="25" customWidth="1"/>
    <col min="770" max="770" width="7.7109375" style="25" customWidth="1"/>
    <col min="771" max="771" width="9" style="25" bestFit="1" customWidth="1"/>
    <col min="772" max="773" width="9.5703125" style="25" bestFit="1" customWidth="1"/>
    <col min="774" max="774" width="9" style="25" bestFit="1" customWidth="1"/>
    <col min="775" max="775" width="9.5703125" style="25" bestFit="1" customWidth="1"/>
    <col min="776" max="776" width="7.7109375" style="25" bestFit="1" customWidth="1"/>
    <col min="777" max="777" width="9" style="25" bestFit="1" customWidth="1"/>
    <col min="778" max="779" width="7.7109375" style="25" bestFit="1" customWidth="1"/>
    <col min="780" max="780" width="9" style="25" bestFit="1" customWidth="1"/>
    <col min="781" max="781" width="10.5703125" style="25" bestFit="1" customWidth="1"/>
    <col min="782" max="782" width="11.140625" style="25" customWidth="1"/>
    <col min="783" max="783" width="11.140625" style="25" bestFit="1" customWidth="1"/>
    <col min="784" max="784" width="10.5703125" style="25" bestFit="1" customWidth="1"/>
    <col min="785" max="785" width="8.85546875" style="25"/>
    <col min="786" max="786" width="10.42578125" style="25" bestFit="1" customWidth="1"/>
    <col min="787" max="787" width="9" style="25" bestFit="1" customWidth="1"/>
    <col min="788" max="790" width="10.28515625" style="25" bestFit="1" customWidth="1"/>
    <col min="791" max="791" width="9" style="25" bestFit="1" customWidth="1"/>
    <col min="792" max="1024" width="8.85546875" style="25"/>
    <col min="1025" max="1025" width="20.5703125" style="25" customWidth="1"/>
    <col min="1026" max="1026" width="7.7109375" style="25" customWidth="1"/>
    <col min="1027" max="1027" width="9" style="25" bestFit="1" customWidth="1"/>
    <col min="1028" max="1029" width="9.5703125" style="25" bestFit="1" customWidth="1"/>
    <col min="1030" max="1030" width="9" style="25" bestFit="1" customWidth="1"/>
    <col min="1031" max="1031" width="9.5703125" style="25" bestFit="1" customWidth="1"/>
    <col min="1032" max="1032" width="7.7109375" style="25" bestFit="1" customWidth="1"/>
    <col min="1033" max="1033" width="9" style="25" bestFit="1" customWidth="1"/>
    <col min="1034" max="1035" width="7.7109375" style="25" bestFit="1" customWidth="1"/>
    <col min="1036" max="1036" width="9" style="25" bestFit="1" customWidth="1"/>
    <col min="1037" max="1037" width="10.5703125" style="25" bestFit="1" customWidth="1"/>
    <col min="1038" max="1038" width="11.140625" style="25" customWidth="1"/>
    <col min="1039" max="1039" width="11.140625" style="25" bestFit="1" customWidth="1"/>
    <col min="1040" max="1040" width="10.5703125" style="25" bestFit="1" customWidth="1"/>
    <col min="1041" max="1041" width="8.85546875" style="25"/>
    <col min="1042" max="1042" width="10.42578125" style="25" bestFit="1" customWidth="1"/>
    <col min="1043" max="1043" width="9" style="25" bestFit="1" customWidth="1"/>
    <col min="1044" max="1046" width="10.28515625" style="25" bestFit="1" customWidth="1"/>
    <col min="1047" max="1047" width="9" style="25" bestFit="1" customWidth="1"/>
    <col min="1048" max="1280" width="8.85546875" style="25"/>
    <col min="1281" max="1281" width="20.5703125" style="25" customWidth="1"/>
    <col min="1282" max="1282" width="7.7109375" style="25" customWidth="1"/>
    <col min="1283" max="1283" width="9" style="25" bestFit="1" customWidth="1"/>
    <col min="1284" max="1285" width="9.5703125" style="25" bestFit="1" customWidth="1"/>
    <col min="1286" max="1286" width="9" style="25" bestFit="1" customWidth="1"/>
    <col min="1287" max="1287" width="9.5703125" style="25" bestFit="1" customWidth="1"/>
    <col min="1288" max="1288" width="7.7109375" style="25" bestFit="1" customWidth="1"/>
    <col min="1289" max="1289" width="9" style="25" bestFit="1" customWidth="1"/>
    <col min="1290" max="1291" width="7.7109375" style="25" bestFit="1" customWidth="1"/>
    <col min="1292" max="1292" width="9" style="25" bestFit="1" customWidth="1"/>
    <col min="1293" max="1293" width="10.5703125" style="25" bestFit="1" customWidth="1"/>
    <col min="1294" max="1294" width="11.140625" style="25" customWidth="1"/>
    <col min="1295" max="1295" width="11.140625" style="25" bestFit="1" customWidth="1"/>
    <col min="1296" max="1296" width="10.5703125" style="25" bestFit="1" customWidth="1"/>
    <col min="1297" max="1297" width="8.85546875" style="25"/>
    <col min="1298" max="1298" width="10.42578125" style="25" bestFit="1" customWidth="1"/>
    <col min="1299" max="1299" width="9" style="25" bestFit="1" customWidth="1"/>
    <col min="1300" max="1302" width="10.28515625" style="25" bestFit="1" customWidth="1"/>
    <col min="1303" max="1303" width="9" style="25" bestFit="1" customWidth="1"/>
    <col min="1304" max="1536" width="8.85546875" style="25"/>
    <col min="1537" max="1537" width="20.5703125" style="25" customWidth="1"/>
    <col min="1538" max="1538" width="7.7109375" style="25" customWidth="1"/>
    <col min="1539" max="1539" width="9" style="25" bestFit="1" customWidth="1"/>
    <col min="1540" max="1541" width="9.5703125" style="25" bestFit="1" customWidth="1"/>
    <col min="1542" max="1542" width="9" style="25" bestFit="1" customWidth="1"/>
    <col min="1543" max="1543" width="9.5703125" style="25" bestFit="1" customWidth="1"/>
    <col min="1544" max="1544" width="7.7109375" style="25" bestFit="1" customWidth="1"/>
    <col min="1545" max="1545" width="9" style="25" bestFit="1" customWidth="1"/>
    <col min="1546" max="1547" width="7.7109375" style="25" bestFit="1" customWidth="1"/>
    <col min="1548" max="1548" width="9" style="25" bestFit="1" customWidth="1"/>
    <col min="1549" max="1549" width="10.5703125" style="25" bestFit="1" customWidth="1"/>
    <col min="1550" max="1550" width="11.140625" style="25" customWidth="1"/>
    <col min="1551" max="1551" width="11.140625" style="25" bestFit="1" customWidth="1"/>
    <col min="1552" max="1552" width="10.5703125" style="25" bestFit="1" customWidth="1"/>
    <col min="1553" max="1553" width="8.85546875" style="25"/>
    <col min="1554" max="1554" width="10.42578125" style="25" bestFit="1" customWidth="1"/>
    <col min="1555" max="1555" width="9" style="25" bestFit="1" customWidth="1"/>
    <col min="1556" max="1558" width="10.28515625" style="25" bestFit="1" customWidth="1"/>
    <col min="1559" max="1559" width="9" style="25" bestFit="1" customWidth="1"/>
    <col min="1560" max="1792" width="8.85546875" style="25"/>
    <col min="1793" max="1793" width="20.5703125" style="25" customWidth="1"/>
    <col min="1794" max="1794" width="7.7109375" style="25" customWidth="1"/>
    <col min="1795" max="1795" width="9" style="25" bestFit="1" customWidth="1"/>
    <col min="1796" max="1797" width="9.5703125" style="25" bestFit="1" customWidth="1"/>
    <col min="1798" max="1798" width="9" style="25" bestFit="1" customWidth="1"/>
    <col min="1799" max="1799" width="9.5703125" style="25" bestFit="1" customWidth="1"/>
    <col min="1800" max="1800" width="7.7109375" style="25" bestFit="1" customWidth="1"/>
    <col min="1801" max="1801" width="9" style="25" bestFit="1" customWidth="1"/>
    <col min="1802" max="1803" width="7.7109375" style="25" bestFit="1" customWidth="1"/>
    <col min="1804" max="1804" width="9" style="25" bestFit="1" customWidth="1"/>
    <col min="1805" max="1805" width="10.5703125" style="25" bestFit="1" customWidth="1"/>
    <col min="1806" max="1806" width="11.140625" style="25" customWidth="1"/>
    <col min="1807" max="1807" width="11.140625" style="25" bestFit="1" customWidth="1"/>
    <col min="1808" max="1808" width="10.5703125" style="25" bestFit="1" customWidth="1"/>
    <col min="1809" max="1809" width="8.85546875" style="25"/>
    <col min="1810" max="1810" width="10.42578125" style="25" bestFit="1" customWidth="1"/>
    <col min="1811" max="1811" width="9" style="25" bestFit="1" customWidth="1"/>
    <col min="1812" max="1814" width="10.28515625" style="25" bestFit="1" customWidth="1"/>
    <col min="1815" max="1815" width="9" style="25" bestFit="1" customWidth="1"/>
    <col min="1816" max="2048" width="8.85546875" style="25"/>
    <col min="2049" max="2049" width="20.5703125" style="25" customWidth="1"/>
    <col min="2050" max="2050" width="7.7109375" style="25" customWidth="1"/>
    <col min="2051" max="2051" width="9" style="25" bestFit="1" customWidth="1"/>
    <col min="2052" max="2053" width="9.5703125" style="25" bestFit="1" customWidth="1"/>
    <col min="2054" max="2054" width="9" style="25" bestFit="1" customWidth="1"/>
    <col min="2055" max="2055" width="9.5703125" style="25" bestFit="1" customWidth="1"/>
    <col min="2056" max="2056" width="7.7109375" style="25" bestFit="1" customWidth="1"/>
    <col min="2057" max="2057" width="9" style="25" bestFit="1" customWidth="1"/>
    <col min="2058" max="2059" width="7.7109375" style="25" bestFit="1" customWidth="1"/>
    <col min="2060" max="2060" width="9" style="25" bestFit="1" customWidth="1"/>
    <col min="2061" max="2061" width="10.5703125" style="25" bestFit="1" customWidth="1"/>
    <col min="2062" max="2062" width="11.140625" style="25" customWidth="1"/>
    <col min="2063" max="2063" width="11.140625" style="25" bestFit="1" customWidth="1"/>
    <col min="2064" max="2064" width="10.5703125" style="25" bestFit="1" customWidth="1"/>
    <col min="2065" max="2065" width="8.85546875" style="25"/>
    <col min="2066" max="2066" width="10.42578125" style="25" bestFit="1" customWidth="1"/>
    <col min="2067" max="2067" width="9" style="25" bestFit="1" customWidth="1"/>
    <col min="2068" max="2070" width="10.28515625" style="25" bestFit="1" customWidth="1"/>
    <col min="2071" max="2071" width="9" style="25" bestFit="1" customWidth="1"/>
    <col min="2072" max="2304" width="8.85546875" style="25"/>
    <col min="2305" max="2305" width="20.5703125" style="25" customWidth="1"/>
    <col min="2306" max="2306" width="7.7109375" style="25" customWidth="1"/>
    <col min="2307" max="2307" width="9" style="25" bestFit="1" customWidth="1"/>
    <col min="2308" max="2309" width="9.5703125" style="25" bestFit="1" customWidth="1"/>
    <col min="2310" max="2310" width="9" style="25" bestFit="1" customWidth="1"/>
    <col min="2311" max="2311" width="9.5703125" style="25" bestFit="1" customWidth="1"/>
    <col min="2312" max="2312" width="7.7109375" style="25" bestFit="1" customWidth="1"/>
    <col min="2313" max="2313" width="9" style="25" bestFit="1" customWidth="1"/>
    <col min="2314" max="2315" width="7.7109375" style="25" bestFit="1" customWidth="1"/>
    <col min="2316" max="2316" width="9" style="25" bestFit="1" customWidth="1"/>
    <col min="2317" max="2317" width="10.5703125" style="25" bestFit="1" customWidth="1"/>
    <col min="2318" max="2318" width="11.140625" style="25" customWidth="1"/>
    <col min="2319" max="2319" width="11.140625" style="25" bestFit="1" customWidth="1"/>
    <col min="2320" max="2320" width="10.5703125" style="25" bestFit="1" customWidth="1"/>
    <col min="2321" max="2321" width="8.85546875" style="25"/>
    <col min="2322" max="2322" width="10.42578125" style="25" bestFit="1" customWidth="1"/>
    <col min="2323" max="2323" width="9" style="25" bestFit="1" customWidth="1"/>
    <col min="2324" max="2326" width="10.28515625" style="25" bestFit="1" customWidth="1"/>
    <col min="2327" max="2327" width="9" style="25" bestFit="1" customWidth="1"/>
    <col min="2328" max="2560" width="8.85546875" style="25"/>
    <col min="2561" max="2561" width="20.5703125" style="25" customWidth="1"/>
    <col min="2562" max="2562" width="7.7109375" style="25" customWidth="1"/>
    <col min="2563" max="2563" width="9" style="25" bestFit="1" customWidth="1"/>
    <col min="2564" max="2565" width="9.5703125" style="25" bestFit="1" customWidth="1"/>
    <col min="2566" max="2566" width="9" style="25" bestFit="1" customWidth="1"/>
    <col min="2567" max="2567" width="9.5703125" style="25" bestFit="1" customWidth="1"/>
    <col min="2568" max="2568" width="7.7109375" style="25" bestFit="1" customWidth="1"/>
    <col min="2569" max="2569" width="9" style="25" bestFit="1" customWidth="1"/>
    <col min="2570" max="2571" width="7.7109375" style="25" bestFit="1" customWidth="1"/>
    <col min="2572" max="2572" width="9" style="25" bestFit="1" customWidth="1"/>
    <col min="2573" max="2573" width="10.5703125" style="25" bestFit="1" customWidth="1"/>
    <col min="2574" max="2574" width="11.140625" style="25" customWidth="1"/>
    <col min="2575" max="2575" width="11.140625" style="25" bestFit="1" customWidth="1"/>
    <col min="2576" max="2576" width="10.5703125" style="25" bestFit="1" customWidth="1"/>
    <col min="2577" max="2577" width="8.85546875" style="25"/>
    <col min="2578" max="2578" width="10.42578125" style="25" bestFit="1" customWidth="1"/>
    <col min="2579" max="2579" width="9" style="25" bestFit="1" customWidth="1"/>
    <col min="2580" max="2582" width="10.28515625" style="25" bestFit="1" customWidth="1"/>
    <col min="2583" max="2583" width="9" style="25" bestFit="1" customWidth="1"/>
    <col min="2584" max="2816" width="8.85546875" style="25"/>
    <col min="2817" max="2817" width="20.5703125" style="25" customWidth="1"/>
    <col min="2818" max="2818" width="7.7109375" style="25" customWidth="1"/>
    <col min="2819" max="2819" width="9" style="25" bestFit="1" customWidth="1"/>
    <col min="2820" max="2821" width="9.5703125" style="25" bestFit="1" customWidth="1"/>
    <col min="2822" max="2822" width="9" style="25" bestFit="1" customWidth="1"/>
    <col min="2823" max="2823" width="9.5703125" style="25" bestFit="1" customWidth="1"/>
    <col min="2824" max="2824" width="7.7109375" style="25" bestFit="1" customWidth="1"/>
    <col min="2825" max="2825" width="9" style="25" bestFit="1" customWidth="1"/>
    <col min="2826" max="2827" width="7.7109375" style="25" bestFit="1" customWidth="1"/>
    <col min="2828" max="2828" width="9" style="25" bestFit="1" customWidth="1"/>
    <col min="2829" max="2829" width="10.5703125" style="25" bestFit="1" customWidth="1"/>
    <col min="2830" max="2830" width="11.140625" style="25" customWidth="1"/>
    <col min="2831" max="2831" width="11.140625" style="25" bestFit="1" customWidth="1"/>
    <col min="2832" max="2832" width="10.5703125" style="25" bestFit="1" customWidth="1"/>
    <col min="2833" max="2833" width="8.85546875" style="25"/>
    <col min="2834" max="2834" width="10.42578125" style="25" bestFit="1" customWidth="1"/>
    <col min="2835" max="2835" width="9" style="25" bestFit="1" customWidth="1"/>
    <col min="2836" max="2838" width="10.28515625" style="25" bestFit="1" customWidth="1"/>
    <col min="2839" max="2839" width="9" style="25" bestFit="1" customWidth="1"/>
    <col min="2840" max="3072" width="8.85546875" style="25"/>
    <col min="3073" max="3073" width="20.5703125" style="25" customWidth="1"/>
    <col min="3074" max="3074" width="7.7109375" style="25" customWidth="1"/>
    <col min="3075" max="3075" width="9" style="25" bestFit="1" customWidth="1"/>
    <col min="3076" max="3077" width="9.5703125" style="25" bestFit="1" customWidth="1"/>
    <col min="3078" max="3078" width="9" style="25" bestFit="1" customWidth="1"/>
    <col min="3079" max="3079" width="9.5703125" style="25" bestFit="1" customWidth="1"/>
    <col min="3080" max="3080" width="7.7109375" style="25" bestFit="1" customWidth="1"/>
    <col min="3081" max="3081" width="9" style="25" bestFit="1" customWidth="1"/>
    <col min="3082" max="3083" width="7.7109375" style="25" bestFit="1" customWidth="1"/>
    <col min="3084" max="3084" width="9" style="25" bestFit="1" customWidth="1"/>
    <col min="3085" max="3085" width="10.5703125" style="25" bestFit="1" customWidth="1"/>
    <col min="3086" max="3086" width="11.140625" style="25" customWidth="1"/>
    <col min="3087" max="3087" width="11.140625" style="25" bestFit="1" customWidth="1"/>
    <col min="3088" max="3088" width="10.5703125" style="25" bestFit="1" customWidth="1"/>
    <col min="3089" max="3089" width="8.85546875" style="25"/>
    <col min="3090" max="3090" width="10.42578125" style="25" bestFit="1" customWidth="1"/>
    <col min="3091" max="3091" width="9" style="25" bestFit="1" customWidth="1"/>
    <col min="3092" max="3094" width="10.28515625" style="25" bestFit="1" customWidth="1"/>
    <col min="3095" max="3095" width="9" style="25" bestFit="1" customWidth="1"/>
    <col min="3096" max="3328" width="8.85546875" style="25"/>
    <col min="3329" max="3329" width="20.5703125" style="25" customWidth="1"/>
    <col min="3330" max="3330" width="7.7109375" style="25" customWidth="1"/>
    <col min="3331" max="3331" width="9" style="25" bestFit="1" customWidth="1"/>
    <col min="3332" max="3333" width="9.5703125" style="25" bestFit="1" customWidth="1"/>
    <col min="3334" max="3334" width="9" style="25" bestFit="1" customWidth="1"/>
    <col min="3335" max="3335" width="9.5703125" style="25" bestFit="1" customWidth="1"/>
    <col min="3336" max="3336" width="7.7109375" style="25" bestFit="1" customWidth="1"/>
    <col min="3337" max="3337" width="9" style="25" bestFit="1" customWidth="1"/>
    <col min="3338" max="3339" width="7.7109375" style="25" bestFit="1" customWidth="1"/>
    <col min="3340" max="3340" width="9" style="25" bestFit="1" customWidth="1"/>
    <col min="3341" max="3341" width="10.5703125" style="25" bestFit="1" customWidth="1"/>
    <col min="3342" max="3342" width="11.140625" style="25" customWidth="1"/>
    <col min="3343" max="3343" width="11.140625" style="25" bestFit="1" customWidth="1"/>
    <col min="3344" max="3344" width="10.5703125" style="25" bestFit="1" customWidth="1"/>
    <col min="3345" max="3345" width="8.85546875" style="25"/>
    <col min="3346" max="3346" width="10.42578125" style="25" bestFit="1" customWidth="1"/>
    <col min="3347" max="3347" width="9" style="25" bestFit="1" customWidth="1"/>
    <col min="3348" max="3350" width="10.28515625" style="25" bestFit="1" customWidth="1"/>
    <col min="3351" max="3351" width="9" style="25" bestFit="1" customWidth="1"/>
    <col min="3352" max="3584" width="8.85546875" style="25"/>
    <col min="3585" max="3585" width="20.5703125" style="25" customWidth="1"/>
    <col min="3586" max="3586" width="7.7109375" style="25" customWidth="1"/>
    <col min="3587" max="3587" width="9" style="25" bestFit="1" customWidth="1"/>
    <col min="3588" max="3589" width="9.5703125" style="25" bestFit="1" customWidth="1"/>
    <col min="3590" max="3590" width="9" style="25" bestFit="1" customWidth="1"/>
    <col min="3591" max="3591" width="9.5703125" style="25" bestFit="1" customWidth="1"/>
    <col min="3592" max="3592" width="7.7109375" style="25" bestFit="1" customWidth="1"/>
    <col min="3593" max="3593" width="9" style="25" bestFit="1" customWidth="1"/>
    <col min="3594" max="3595" width="7.7109375" style="25" bestFit="1" customWidth="1"/>
    <col min="3596" max="3596" width="9" style="25" bestFit="1" customWidth="1"/>
    <col min="3597" max="3597" width="10.5703125" style="25" bestFit="1" customWidth="1"/>
    <col min="3598" max="3598" width="11.140625" style="25" customWidth="1"/>
    <col min="3599" max="3599" width="11.140625" style="25" bestFit="1" customWidth="1"/>
    <col min="3600" max="3600" width="10.5703125" style="25" bestFit="1" customWidth="1"/>
    <col min="3601" max="3601" width="8.85546875" style="25"/>
    <col min="3602" max="3602" width="10.42578125" style="25" bestFit="1" customWidth="1"/>
    <col min="3603" max="3603" width="9" style="25" bestFit="1" customWidth="1"/>
    <col min="3604" max="3606" width="10.28515625" style="25" bestFit="1" customWidth="1"/>
    <col min="3607" max="3607" width="9" style="25" bestFit="1" customWidth="1"/>
    <col min="3608" max="3840" width="8.85546875" style="25"/>
    <col min="3841" max="3841" width="20.5703125" style="25" customWidth="1"/>
    <col min="3842" max="3842" width="7.7109375" style="25" customWidth="1"/>
    <col min="3843" max="3843" width="9" style="25" bestFit="1" customWidth="1"/>
    <col min="3844" max="3845" width="9.5703125" style="25" bestFit="1" customWidth="1"/>
    <col min="3846" max="3846" width="9" style="25" bestFit="1" customWidth="1"/>
    <col min="3847" max="3847" width="9.5703125" style="25" bestFit="1" customWidth="1"/>
    <col min="3848" max="3848" width="7.7109375" style="25" bestFit="1" customWidth="1"/>
    <col min="3849" max="3849" width="9" style="25" bestFit="1" customWidth="1"/>
    <col min="3850" max="3851" width="7.7109375" style="25" bestFit="1" customWidth="1"/>
    <col min="3852" max="3852" width="9" style="25" bestFit="1" customWidth="1"/>
    <col min="3853" max="3853" width="10.5703125" style="25" bestFit="1" customWidth="1"/>
    <col min="3854" max="3854" width="11.140625" style="25" customWidth="1"/>
    <col min="3855" max="3855" width="11.140625" style="25" bestFit="1" customWidth="1"/>
    <col min="3856" max="3856" width="10.5703125" style="25" bestFit="1" customWidth="1"/>
    <col min="3857" max="3857" width="8.85546875" style="25"/>
    <col min="3858" max="3858" width="10.42578125" style="25" bestFit="1" customWidth="1"/>
    <col min="3859" max="3859" width="9" style="25" bestFit="1" customWidth="1"/>
    <col min="3860" max="3862" width="10.28515625" style="25" bestFit="1" customWidth="1"/>
    <col min="3863" max="3863" width="9" style="25" bestFit="1" customWidth="1"/>
    <col min="3864" max="4096" width="8.85546875" style="25"/>
    <col min="4097" max="4097" width="20.5703125" style="25" customWidth="1"/>
    <col min="4098" max="4098" width="7.7109375" style="25" customWidth="1"/>
    <col min="4099" max="4099" width="9" style="25" bestFit="1" customWidth="1"/>
    <col min="4100" max="4101" width="9.5703125" style="25" bestFit="1" customWidth="1"/>
    <col min="4102" max="4102" width="9" style="25" bestFit="1" customWidth="1"/>
    <col min="4103" max="4103" width="9.5703125" style="25" bestFit="1" customWidth="1"/>
    <col min="4104" max="4104" width="7.7109375" style="25" bestFit="1" customWidth="1"/>
    <col min="4105" max="4105" width="9" style="25" bestFit="1" customWidth="1"/>
    <col min="4106" max="4107" width="7.7109375" style="25" bestFit="1" customWidth="1"/>
    <col min="4108" max="4108" width="9" style="25" bestFit="1" customWidth="1"/>
    <col min="4109" max="4109" width="10.5703125" style="25" bestFit="1" customWidth="1"/>
    <col min="4110" max="4110" width="11.140625" style="25" customWidth="1"/>
    <col min="4111" max="4111" width="11.140625" style="25" bestFit="1" customWidth="1"/>
    <col min="4112" max="4112" width="10.5703125" style="25" bestFit="1" customWidth="1"/>
    <col min="4113" max="4113" width="8.85546875" style="25"/>
    <col min="4114" max="4114" width="10.42578125" style="25" bestFit="1" customWidth="1"/>
    <col min="4115" max="4115" width="9" style="25" bestFit="1" customWidth="1"/>
    <col min="4116" max="4118" width="10.28515625" style="25" bestFit="1" customWidth="1"/>
    <col min="4119" max="4119" width="9" style="25" bestFit="1" customWidth="1"/>
    <col min="4120" max="4352" width="8.85546875" style="25"/>
    <col min="4353" max="4353" width="20.5703125" style="25" customWidth="1"/>
    <col min="4354" max="4354" width="7.7109375" style="25" customWidth="1"/>
    <col min="4355" max="4355" width="9" style="25" bestFit="1" customWidth="1"/>
    <col min="4356" max="4357" width="9.5703125" style="25" bestFit="1" customWidth="1"/>
    <col min="4358" max="4358" width="9" style="25" bestFit="1" customWidth="1"/>
    <col min="4359" max="4359" width="9.5703125" style="25" bestFit="1" customWidth="1"/>
    <col min="4360" max="4360" width="7.7109375" style="25" bestFit="1" customWidth="1"/>
    <col min="4361" max="4361" width="9" style="25" bestFit="1" customWidth="1"/>
    <col min="4362" max="4363" width="7.7109375" style="25" bestFit="1" customWidth="1"/>
    <col min="4364" max="4364" width="9" style="25" bestFit="1" customWidth="1"/>
    <col min="4365" max="4365" width="10.5703125" style="25" bestFit="1" customWidth="1"/>
    <col min="4366" max="4366" width="11.140625" style="25" customWidth="1"/>
    <col min="4367" max="4367" width="11.140625" style="25" bestFit="1" customWidth="1"/>
    <col min="4368" max="4368" width="10.5703125" style="25" bestFit="1" customWidth="1"/>
    <col min="4369" max="4369" width="8.85546875" style="25"/>
    <col min="4370" max="4370" width="10.42578125" style="25" bestFit="1" customWidth="1"/>
    <col min="4371" max="4371" width="9" style="25" bestFit="1" customWidth="1"/>
    <col min="4372" max="4374" width="10.28515625" style="25" bestFit="1" customWidth="1"/>
    <col min="4375" max="4375" width="9" style="25" bestFit="1" customWidth="1"/>
    <col min="4376" max="4608" width="8.85546875" style="25"/>
    <col min="4609" max="4609" width="20.5703125" style="25" customWidth="1"/>
    <col min="4610" max="4610" width="7.7109375" style="25" customWidth="1"/>
    <col min="4611" max="4611" width="9" style="25" bestFit="1" customWidth="1"/>
    <col min="4612" max="4613" width="9.5703125" style="25" bestFit="1" customWidth="1"/>
    <col min="4614" max="4614" width="9" style="25" bestFit="1" customWidth="1"/>
    <col min="4615" max="4615" width="9.5703125" style="25" bestFit="1" customWidth="1"/>
    <col min="4616" max="4616" width="7.7109375" style="25" bestFit="1" customWidth="1"/>
    <col min="4617" max="4617" width="9" style="25" bestFit="1" customWidth="1"/>
    <col min="4618" max="4619" width="7.7109375" style="25" bestFit="1" customWidth="1"/>
    <col min="4620" max="4620" width="9" style="25" bestFit="1" customWidth="1"/>
    <col min="4621" max="4621" width="10.5703125" style="25" bestFit="1" customWidth="1"/>
    <col min="4622" max="4622" width="11.140625" style="25" customWidth="1"/>
    <col min="4623" max="4623" width="11.140625" style="25" bestFit="1" customWidth="1"/>
    <col min="4624" max="4624" width="10.5703125" style="25" bestFit="1" customWidth="1"/>
    <col min="4625" max="4625" width="8.85546875" style="25"/>
    <col min="4626" max="4626" width="10.42578125" style="25" bestFit="1" customWidth="1"/>
    <col min="4627" max="4627" width="9" style="25" bestFit="1" customWidth="1"/>
    <col min="4628" max="4630" width="10.28515625" style="25" bestFit="1" customWidth="1"/>
    <col min="4631" max="4631" width="9" style="25" bestFit="1" customWidth="1"/>
    <col min="4632" max="4864" width="8.85546875" style="25"/>
    <col min="4865" max="4865" width="20.5703125" style="25" customWidth="1"/>
    <col min="4866" max="4866" width="7.7109375" style="25" customWidth="1"/>
    <col min="4867" max="4867" width="9" style="25" bestFit="1" customWidth="1"/>
    <col min="4868" max="4869" width="9.5703125" style="25" bestFit="1" customWidth="1"/>
    <col min="4870" max="4870" width="9" style="25" bestFit="1" customWidth="1"/>
    <col min="4871" max="4871" width="9.5703125" style="25" bestFit="1" customWidth="1"/>
    <col min="4872" max="4872" width="7.7109375" style="25" bestFit="1" customWidth="1"/>
    <col min="4873" max="4873" width="9" style="25" bestFit="1" customWidth="1"/>
    <col min="4874" max="4875" width="7.7109375" style="25" bestFit="1" customWidth="1"/>
    <col min="4876" max="4876" width="9" style="25" bestFit="1" customWidth="1"/>
    <col min="4877" max="4877" width="10.5703125" style="25" bestFit="1" customWidth="1"/>
    <col min="4878" max="4878" width="11.140625" style="25" customWidth="1"/>
    <col min="4879" max="4879" width="11.140625" style="25" bestFit="1" customWidth="1"/>
    <col min="4880" max="4880" width="10.5703125" style="25" bestFit="1" customWidth="1"/>
    <col min="4881" max="4881" width="8.85546875" style="25"/>
    <col min="4882" max="4882" width="10.42578125" style="25" bestFit="1" customWidth="1"/>
    <col min="4883" max="4883" width="9" style="25" bestFit="1" customWidth="1"/>
    <col min="4884" max="4886" width="10.28515625" style="25" bestFit="1" customWidth="1"/>
    <col min="4887" max="4887" width="9" style="25" bestFit="1" customWidth="1"/>
    <col min="4888" max="5120" width="8.85546875" style="25"/>
    <col min="5121" max="5121" width="20.5703125" style="25" customWidth="1"/>
    <col min="5122" max="5122" width="7.7109375" style="25" customWidth="1"/>
    <col min="5123" max="5123" width="9" style="25" bestFit="1" customWidth="1"/>
    <col min="5124" max="5125" width="9.5703125" style="25" bestFit="1" customWidth="1"/>
    <col min="5126" max="5126" width="9" style="25" bestFit="1" customWidth="1"/>
    <col min="5127" max="5127" width="9.5703125" style="25" bestFit="1" customWidth="1"/>
    <col min="5128" max="5128" width="7.7109375" style="25" bestFit="1" customWidth="1"/>
    <col min="5129" max="5129" width="9" style="25" bestFit="1" customWidth="1"/>
    <col min="5130" max="5131" width="7.7109375" style="25" bestFit="1" customWidth="1"/>
    <col min="5132" max="5132" width="9" style="25" bestFit="1" customWidth="1"/>
    <col min="5133" max="5133" width="10.5703125" style="25" bestFit="1" customWidth="1"/>
    <col min="5134" max="5134" width="11.140625" style="25" customWidth="1"/>
    <col min="5135" max="5135" width="11.140625" style="25" bestFit="1" customWidth="1"/>
    <col min="5136" max="5136" width="10.5703125" style="25" bestFit="1" customWidth="1"/>
    <col min="5137" max="5137" width="8.85546875" style="25"/>
    <col min="5138" max="5138" width="10.42578125" style="25" bestFit="1" customWidth="1"/>
    <col min="5139" max="5139" width="9" style="25" bestFit="1" customWidth="1"/>
    <col min="5140" max="5142" width="10.28515625" style="25" bestFit="1" customWidth="1"/>
    <col min="5143" max="5143" width="9" style="25" bestFit="1" customWidth="1"/>
    <col min="5144" max="5376" width="8.85546875" style="25"/>
    <col min="5377" max="5377" width="20.5703125" style="25" customWidth="1"/>
    <col min="5378" max="5378" width="7.7109375" style="25" customWidth="1"/>
    <col min="5379" max="5379" width="9" style="25" bestFit="1" customWidth="1"/>
    <col min="5380" max="5381" width="9.5703125" style="25" bestFit="1" customWidth="1"/>
    <col min="5382" max="5382" width="9" style="25" bestFit="1" customWidth="1"/>
    <col min="5383" max="5383" width="9.5703125" style="25" bestFit="1" customWidth="1"/>
    <col min="5384" max="5384" width="7.7109375" style="25" bestFit="1" customWidth="1"/>
    <col min="5385" max="5385" width="9" style="25" bestFit="1" customWidth="1"/>
    <col min="5386" max="5387" width="7.7109375" style="25" bestFit="1" customWidth="1"/>
    <col min="5388" max="5388" width="9" style="25" bestFit="1" customWidth="1"/>
    <col min="5389" max="5389" width="10.5703125" style="25" bestFit="1" customWidth="1"/>
    <col min="5390" max="5390" width="11.140625" style="25" customWidth="1"/>
    <col min="5391" max="5391" width="11.140625" style="25" bestFit="1" customWidth="1"/>
    <col min="5392" max="5392" width="10.5703125" style="25" bestFit="1" customWidth="1"/>
    <col min="5393" max="5393" width="8.85546875" style="25"/>
    <col min="5394" max="5394" width="10.42578125" style="25" bestFit="1" customWidth="1"/>
    <col min="5395" max="5395" width="9" style="25" bestFit="1" customWidth="1"/>
    <col min="5396" max="5398" width="10.28515625" style="25" bestFit="1" customWidth="1"/>
    <col min="5399" max="5399" width="9" style="25" bestFit="1" customWidth="1"/>
    <col min="5400" max="5632" width="8.85546875" style="25"/>
    <col min="5633" max="5633" width="20.5703125" style="25" customWidth="1"/>
    <col min="5634" max="5634" width="7.7109375" style="25" customWidth="1"/>
    <col min="5635" max="5635" width="9" style="25" bestFit="1" customWidth="1"/>
    <col min="5636" max="5637" width="9.5703125" style="25" bestFit="1" customWidth="1"/>
    <col min="5638" max="5638" width="9" style="25" bestFit="1" customWidth="1"/>
    <col min="5639" max="5639" width="9.5703125" style="25" bestFit="1" customWidth="1"/>
    <col min="5640" max="5640" width="7.7109375" style="25" bestFit="1" customWidth="1"/>
    <col min="5641" max="5641" width="9" style="25" bestFit="1" customWidth="1"/>
    <col min="5642" max="5643" width="7.7109375" style="25" bestFit="1" customWidth="1"/>
    <col min="5644" max="5644" width="9" style="25" bestFit="1" customWidth="1"/>
    <col min="5645" max="5645" width="10.5703125" style="25" bestFit="1" customWidth="1"/>
    <col min="5646" max="5646" width="11.140625" style="25" customWidth="1"/>
    <col min="5647" max="5647" width="11.140625" style="25" bestFit="1" customWidth="1"/>
    <col min="5648" max="5648" width="10.5703125" style="25" bestFit="1" customWidth="1"/>
    <col min="5649" max="5649" width="8.85546875" style="25"/>
    <col min="5650" max="5650" width="10.42578125" style="25" bestFit="1" customWidth="1"/>
    <col min="5651" max="5651" width="9" style="25" bestFit="1" customWidth="1"/>
    <col min="5652" max="5654" width="10.28515625" style="25" bestFit="1" customWidth="1"/>
    <col min="5655" max="5655" width="9" style="25" bestFit="1" customWidth="1"/>
    <col min="5656" max="5888" width="8.85546875" style="25"/>
    <col min="5889" max="5889" width="20.5703125" style="25" customWidth="1"/>
    <col min="5890" max="5890" width="7.7109375" style="25" customWidth="1"/>
    <col min="5891" max="5891" width="9" style="25" bestFit="1" customWidth="1"/>
    <col min="5892" max="5893" width="9.5703125" style="25" bestFit="1" customWidth="1"/>
    <col min="5894" max="5894" width="9" style="25" bestFit="1" customWidth="1"/>
    <col min="5895" max="5895" width="9.5703125" style="25" bestFit="1" customWidth="1"/>
    <col min="5896" max="5896" width="7.7109375" style="25" bestFit="1" customWidth="1"/>
    <col min="5897" max="5897" width="9" style="25" bestFit="1" customWidth="1"/>
    <col min="5898" max="5899" width="7.7109375" style="25" bestFit="1" customWidth="1"/>
    <col min="5900" max="5900" width="9" style="25" bestFit="1" customWidth="1"/>
    <col min="5901" max="5901" width="10.5703125" style="25" bestFit="1" customWidth="1"/>
    <col min="5902" max="5902" width="11.140625" style="25" customWidth="1"/>
    <col min="5903" max="5903" width="11.140625" style="25" bestFit="1" customWidth="1"/>
    <col min="5904" max="5904" width="10.5703125" style="25" bestFit="1" customWidth="1"/>
    <col min="5905" max="5905" width="8.85546875" style="25"/>
    <col min="5906" max="5906" width="10.42578125" style="25" bestFit="1" customWidth="1"/>
    <col min="5907" max="5907" width="9" style="25" bestFit="1" customWidth="1"/>
    <col min="5908" max="5910" width="10.28515625" style="25" bestFit="1" customWidth="1"/>
    <col min="5911" max="5911" width="9" style="25" bestFit="1" customWidth="1"/>
    <col min="5912" max="6144" width="8.85546875" style="25"/>
    <col min="6145" max="6145" width="20.5703125" style="25" customWidth="1"/>
    <col min="6146" max="6146" width="7.7109375" style="25" customWidth="1"/>
    <col min="6147" max="6147" width="9" style="25" bestFit="1" customWidth="1"/>
    <col min="6148" max="6149" width="9.5703125" style="25" bestFit="1" customWidth="1"/>
    <col min="6150" max="6150" width="9" style="25" bestFit="1" customWidth="1"/>
    <col min="6151" max="6151" width="9.5703125" style="25" bestFit="1" customWidth="1"/>
    <col min="6152" max="6152" width="7.7109375" style="25" bestFit="1" customWidth="1"/>
    <col min="6153" max="6153" width="9" style="25" bestFit="1" customWidth="1"/>
    <col min="6154" max="6155" width="7.7109375" style="25" bestFit="1" customWidth="1"/>
    <col min="6156" max="6156" width="9" style="25" bestFit="1" customWidth="1"/>
    <col min="6157" max="6157" width="10.5703125" style="25" bestFit="1" customWidth="1"/>
    <col min="6158" max="6158" width="11.140625" style="25" customWidth="1"/>
    <col min="6159" max="6159" width="11.140625" style="25" bestFit="1" customWidth="1"/>
    <col min="6160" max="6160" width="10.5703125" style="25" bestFit="1" customWidth="1"/>
    <col min="6161" max="6161" width="8.85546875" style="25"/>
    <col min="6162" max="6162" width="10.42578125" style="25" bestFit="1" customWidth="1"/>
    <col min="6163" max="6163" width="9" style="25" bestFit="1" customWidth="1"/>
    <col min="6164" max="6166" width="10.28515625" style="25" bestFit="1" customWidth="1"/>
    <col min="6167" max="6167" width="9" style="25" bestFit="1" customWidth="1"/>
    <col min="6168" max="6400" width="8.85546875" style="25"/>
    <col min="6401" max="6401" width="20.5703125" style="25" customWidth="1"/>
    <col min="6402" max="6402" width="7.7109375" style="25" customWidth="1"/>
    <col min="6403" max="6403" width="9" style="25" bestFit="1" customWidth="1"/>
    <col min="6404" max="6405" width="9.5703125" style="25" bestFit="1" customWidth="1"/>
    <col min="6406" max="6406" width="9" style="25" bestFit="1" customWidth="1"/>
    <col min="6407" max="6407" width="9.5703125" style="25" bestFit="1" customWidth="1"/>
    <col min="6408" max="6408" width="7.7109375" style="25" bestFit="1" customWidth="1"/>
    <col min="6409" max="6409" width="9" style="25" bestFit="1" customWidth="1"/>
    <col min="6410" max="6411" width="7.7109375" style="25" bestFit="1" customWidth="1"/>
    <col min="6412" max="6412" width="9" style="25" bestFit="1" customWidth="1"/>
    <col min="6413" max="6413" width="10.5703125" style="25" bestFit="1" customWidth="1"/>
    <col min="6414" max="6414" width="11.140625" style="25" customWidth="1"/>
    <col min="6415" max="6415" width="11.140625" style="25" bestFit="1" customWidth="1"/>
    <col min="6416" max="6416" width="10.5703125" style="25" bestFit="1" customWidth="1"/>
    <col min="6417" max="6417" width="8.85546875" style="25"/>
    <col min="6418" max="6418" width="10.42578125" style="25" bestFit="1" customWidth="1"/>
    <col min="6419" max="6419" width="9" style="25" bestFit="1" customWidth="1"/>
    <col min="6420" max="6422" width="10.28515625" style="25" bestFit="1" customWidth="1"/>
    <col min="6423" max="6423" width="9" style="25" bestFit="1" customWidth="1"/>
    <col min="6424" max="6656" width="8.85546875" style="25"/>
    <col min="6657" max="6657" width="20.5703125" style="25" customWidth="1"/>
    <col min="6658" max="6658" width="7.7109375" style="25" customWidth="1"/>
    <col min="6659" max="6659" width="9" style="25" bestFit="1" customWidth="1"/>
    <col min="6660" max="6661" width="9.5703125" style="25" bestFit="1" customWidth="1"/>
    <col min="6662" max="6662" width="9" style="25" bestFit="1" customWidth="1"/>
    <col min="6663" max="6663" width="9.5703125" style="25" bestFit="1" customWidth="1"/>
    <col min="6664" max="6664" width="7.7109375" style="25" bestFit="1" customWidth="1"/>
    <col min="6665" max="6665" width="9" style="25" bestFit="1" customWidth="1"/>
    <col min="6666" max="6667" width="7.7109375" style="25" bestFit="1" customWidth="1"/>
    <col min="6668" max="6668" width="9" style="25" bestFit="1" customWidth="1"/>
    <col min="6669" max="6669" width="10.5703125" style="25" bestFit="1" customWidth="1"/>
    <col min="6670" max="6670" width="11.140625" style="25" customWidth="1"/>
    <col min="6671" max="6671" width="11.140625" style="25" bestFit="1" customWidth="1"/>
    <col min="6672" max="6672" width="10.5703125" style="25" bestFit="1" customWidth="1"/>
    <col min="6673" max="6673" width="8.85546875" style="25"/>
    <col min="6674" max="6674" width="10.42578125" style="25" bestFit="1" customWidth="1"/>
    <col min="6675" max="6675" width="9" style="25" bestFit="1" customWidth="1"/>
    <col min="6676" max="6678" width="10.28515625" style="25" bestFit="1" customWidth="1"/>
    <col min="6679" max="6679" width="9" style="25" bestFit="1" customWidth="1"/>
    <col min="6680" max="6912" width="8.85546875" style="25"/>
    <col min="6913" max="6913" width="20.5703125" style="25" customWidth="1"/>
    <col min="6914" max="6914" width="7.7109375" style="25" customWidth="1"/>
    <col min="6915" max="6915" width="9" style="25" bestFit="1" customWidth="1"/>
    <col min="6916" max="6917" width="9.5703125" style="25" bestFit="1" customWidth="1"/>
    <col min="6918" max="6918" width="9" style="25" bestFit="1" customWidth="1"/>
    <col min="6919" max="6919" width="9.5703125" style="25" bestFit="1" customWidth="1"/>
    <col min="6920" max="6920" width="7.7109375" style="25" bestFit="1" customWidth="1"/>
    <col min="6921" max="6921" width="9" style="25" bestFit="1" customWidth="1"/>
    <col min="6922" max="6923" width="7.7109375" style="25" bestFit="1" customWidth="1"/>
    <col min="6924" max="6924" width="9" style="25" bestFit="1" customWidth="1"/>
    <col min="6925" max="6925" width="10.5703125" style="25" bestFit="1" customWidth="1"/>
    <col min="6926" max="6926" width="11.140625" style="25" customWidth="1"/>
    <col min="6927" max="6927" width="11.140625" style="25" bestFit="1" customWidth="1"/>
    <col min="6928" max="6928" width="10.5703125" style="25" bestFit="1" customWidth="1"/>
    <col min="6929" max="6929" width="8.85546875" style="25"/>
    <col min="6930" max="6930" width="10.42578125" style="25" bestFit="1" customWidth="1"/>
    <col min="6931" max="6931" width="9" style="25" bestFit="1" customWidth="1"/>
    <col min="6932" max="6934" width="10.28515625" style="25" bestFit="1" customWidth="1"/>
    <col min="6935" max="6935" width="9" style="25" bestFit="1" customWidth="1"/>
    <col min="6936" max="7168" width="8.85546875" style="25"/>
    <col min="7169" max="7169" width="20.5703125" style="25" customWidth="1"/>
    <col min="7170" max="7170" width="7.7109375" style="25" customWidth="1"/>
    <col min="7171" max="7171" width="9" style="25" bestFit="1" customWidth="1"/>
    <col min="7172" max="7173" width="9.5703125" style="25" bestFit="1" customWidth="1"/>
    <col min="7174" max="7174" width="9" style="25" bestFit="1" customWidth="1"/>
    <col min="7175" max="7175" width="9.5703125" style="25" bestFit="1" customWidth="1"/>
    <col min="7176" max="7176" width="7.7109375" style="25" bestFit="1" customWidth="1"/>
    <col min="7177" max="7177" width="9" style="25" bestFit="1" customWidth="1"/>
    <col min="7178" max="7179" width="7.7109375" style="25" bestFit="1" customWidth="1"/>
    <col min="7180" max="7180" width="9" style="25" bestFit="1" customWidth="1"/>
    <col min="7181" max="7181" width="10.5703125" style="25" bestFit="1" customWidth="1"/>
    <col min="7182" max="7182" width="11.140625" style="25" customWidth="1"/>
    <col min="7183" max="7183" width="11.140625" style="25" bestFit="1" customWidth="1"/>
    <col min="7184" max="7184" width="10.5703125" style="25" bestFit="1" customWidth="1"/>
    <col min="7185" max="7185" width="8.85546875" style="25"/>
    <col min="7186" max="7186" width="10.42578125" style="25" bestFit="1" customWidth="1"/>
    <col min="7187" max="7187" width="9" style="25" bestFit="1" customWidth="1"/>
    <col min="7188" max="7190" width="10.28515625" style="25" bestFit="1" customWidth="1"/>
    <col min="7191" max="7191" width="9" style="25" bestFit="1" customWidth="1"/>
    <col min="7192" max="7424" width="8.85546875" style="25"/>
    <col min="7425" max="7425" width="20.5703125" style="25" customWidth="1"/>
    <col min="7426" max="7426" width="7.7109375" style="25" customWidth="1"/>
    <col min="7427" max="7427" width="9" style="25" bestFit="1" customWidth="1"/>
    <col min="7428" max="7429" width="9.5703125" style="25" bestFit="1" customWidth="1"/>
    <col min="7430" max="7430" width="9" style="25" bestFit="1" customWidth="1"/>
    <col min="7431" max="7431" width="9.5703125" style="25" bestFit="1" customWidth="1"/>
    <col min="7432" max="7432" width="7.7109375" style="25" bestFit="1" customWidth="1"/>
    <col min="7433" max="7433" width="9" style="25" bestFit="1" customWidth="1"/>
    <col min="7434" max="7435" width="7.7109375" style="25" bestFit="1" customWidth="1"/>
    <col min="7436" max="7436" width="9" style="25" bestFit="1" customWidth="1"/>
    <col min="7437" max="7437" width="10.5703125" style="25" bestFit="1" customWidth="1"/>
    <col min="7438" max="7438" width="11.140625" style="25" customWidth="1"/>
    <col min="7439" max="7439" width="11.140625" style="25" bestFit="1" customWidth="1"/>
    <col min="7440" max="7440" width="10.5703125" style="25" bestFit="1" customWidth="1"/>
    <col min="7441" max="7441" width="8.85546875" style="25"/>
    <col min="7442" max="7442" width="10.42578125" style="25" bestFit="1" customWidth="1"/>
    <col min="7443" max="7443" width="9" style="25" bestFit="1" customWidth="1"/>
    <col min="7444" max="7446" width="10.28515625" style="25" bestFit="1" customWidth="1"/>
    <col min="7447" max="7447" width="9" style="25" bestFit="1" customWidth="1"/>
    <col min="7448" max="7680" width="8.85546875" style="25"/>
    <col min="7681" max="7681" width="20.5703125" style="25" customWidth="1"/>
    <col min="7682" max="7682" width="7.7109375" style="25" customWidth="1"/>
    <col min="7683" max="7683" width="9" style="25" bestFit="1" customWidth="1"/>
    <col min="7684" max="7685" width="9.5703125" style="25" bestFit="1" customWidth="1"/>
    <col min="7686" max="7686" width="9" style="25" bestFit="1" customWidth="1"/>
    <col min="7687" max="7687" width="9.5703125" style="25" bestFit="1" customWidth="1"/>
    <col min="7688" max="7688" width="7.7109375" style="25" bestFit="1" customWidth="1"/>
    <col min="7689" max="7689" width="9" style="25" bestFit="1" customWidth="1"/>
    <col min="7690" max="7691" width="7.7109375" style="25" bestFit="1" customWidth="1"/>
    <col min="7692" max="7692" width="9" style="25" bestFit="1" customWidth="1"/>
    <col min="7693" max="7693" width="10.5703125" style="25" bestFit="1" customWidth="1"/>
    <col min="7694" max="7694" width="11.140625" style="25" customWidth="1"/>
    <col min="7695" max="7695" width="11.140625" style="25" bestFit="1" customWidth="1"/>
    <col min="7696" max="7696" width="10.5703125" style="25" bestFit="1" customWidth="1"/>
    <col min="7697" max="7697" width="8.85546875" style="25"/>
    <col min="7698" max="7698" width="10.42578125" style="25" bestFit="1" customWidth="1"/>
    <col min="7699" max="7699" width="9" style="25" bestFit="1" customWidth="1"/>
    <col min="7700" max="7702" width="10.28515625" style="25" bestFit="1" customWidth="1"/>
    <col min="7703" max="7703" width="9" style="25" bestFit="1" customWidth="1"/>
    <col min="7704" max="7936" width="8.85546875" style="25"/>
    <col min="7937" max="7937" width="20.5703125" style="25" customWidth="1"/>
    <col min="7938" max="7938" width="7.7109375" style="25" customWidth="1"/>
    <col min="7939" max="7939" width="9" style="25" bestFit="1" customWidth="1"/>
    <col min="7940" max="7941" width="9.5703125" style="25" bestFit="1" customWidth="1"/>
    <col min="7942" max="7942" width="9" style="25" bestFit="1" customWidth="1"/>
    <col min="7943" max="7943" width="9.5703125" style="25" bestFit="1" customWidth="1"/>
    <col min="7944" max="7944" width="7.7109375" style="25" bestFit="1" customWidth="1"/>
    <col min="7945" max="7945" width="9" style="25" bestFit="1" customWidth="1"/>
    <col min="7946" max="7947" width="7.7109375" style="25" bestFit="1" customWidth="1"/>
    <col min="7948" max="7948" width="9" style="25" bestFit="1" customWidth="1"/>
    <col min="7949" max="7949" width="10.5703125" style="25" bestFit="1" customWidth="1"/>
    <col min="7950" max="7950" width="11.140625" style="25" customWidth="1"/>
    <col min="7951" max="7951" width="11.140625" style="25" bestFit="1" customWidth="1"/>
    <col min="7952" max="7952" width="10.5703125" style="25" bestFit="1" customWidth="1"/>
    <col min="7953" max="7953" width="8.85546875" style="25"/>
    <col min="7954" max="7954" width="10.42578125" style="25" bestFit="1" customWidth="1"/>
    <col min="7955" max="7955" width="9" style="25" bestFit="1" customWidth="1"/>
    <col min="7956" max="7958" width="10.28515625" style="25" bestFit="1" customWidth="1"/>
    <col min="7959" max="7959" width="9" style="25" bestFit="1" customWidth="1"/>
    <col min="7960" max="8192" width="8.85546875" style="25"/>
    <col min="8193" max="8193" width="20.5703125" style="25" customWidth="1"/>
    <col min="8194" max="8194" width="7.7109375" style="25" customWidth="1"/>
    <col min="8195" max="8195" width="9" style="25" bestFit="1" customWidth="1"/>
    <col min="8196" max="8197" width="9.5703125" style="25" bestFit="1" customWidth="1"/>
    <col min="8198" max="8198" width="9" style="25" bestFit="1" customWidth="1"/>
    <col min="8199" max="8199" width="9.5703125" style="25" bestFit="1" customWidth="1"/>
    <col min="8200" max="8200" width="7.7109375" style="25" bestFit="1" customWidth="1"/>
    <col min="8201" max="8201" width="9" style="25" bestFit="1" customWidth="1"/>
    <col min="8202" max="8203" width="7.7109375" style="25" bestFit="1" customWidth="1"/>
    <col min="8204" max="8204" width="9" style="25" bestFit="1" customWidth="1"/>
    <col min="8205" max="8205" width="10.5703125" style="25" bestFit="1" customWidth="1"/>
    <col min="8206" max="8206" width="11.140625" style="25" customWidth="1"/>
    <col min="8207" max="8207" width="11.140625" style="25" bestFit="1" customWidth="1"/>
    <col min="8208" max="8208" width="10.5703125" style="25" bestFit="1" customWidth="1"/>
    <col min="8209" max="8209" width="8.85546875" style="25"/>
    <col min="8210" max="8210" width="10.42578125" style="25" bestFit="1" customWidth="1"/>
    <col min="8211" max="8211" width="9" style="25" bestFit="1" customWidth="1"/>
    <col min="8212" max="8214" width="10.28515625" style="25" bestFit="1" customWidth="1"/>
    <col min="8215" max="8215" width="9" style="25" bestFit="1" customWidth="1"/>
    <col min="8216" max="8448" width="8.85546875" style="25"/>
    <col min="8449" max="8449" width="20.5703125" style="25" customWidth="1"/>
    <col min="8450" max="8450" width="7.7109375" style="25" customWidth="1"/>
    <col min="8451" max="8451" width="9" style="25" bestFit="1" customWidth="1"/>
    <col min="8452" max="8453" width="9.5703125" style="25" bestFit="1" customWidth="1"/>
    <col min="8454" max="8454" width="9" style="25" bestFit="1" customWidth="1"/>
    <col min="8455" max="8455" width="9.5703125" style="25" bestFit="1" customWidth="1"/>
    <col min="8456" max="8456" width="7.7109375" style="25" bestFit="1" customWidth="1"/>
    <col min="8457" max="8457" width="9" style="25" bestFit="1" customWidth="1"/>
    <col min="8458" max="8459" width="7.7109375" style="25" bestFit="1" customWidth="1"/>
    <col min="8460" max="8460" width="9" style="25" bestFit="1" customWidth="1"/>
    <col min="8461" max="8461" width="10.5703125" style="25" bestFit="1" customWidth="1"/>
    <col min="8462" max="8462" width="11.140625" style="25" customWidth="1"/>
    <col min="8463" max="8463" width="11.140625" style="25" bestFit="1" customWidth="1"/>
    <col min="8464" max="8464" width="10.5703125" style="25" bestFit="1" customWidth="1"/>
    <col min="8465" max="8465" width="8.85546875" style="25"/>
    <col min="8466" max="8466" width="10.42578125" style="25" bestFit="1" customWidth="1"/>
    <col min="8467" max="8467" width="9" style="25" bestFit="1" customWidth="1"/>
    <col min="8468" max="8470" width="10.28515625" style="25" bestFit="1" customWidth="1"/>
    <col min="8471" max="8471" width="9" style="25" bestFit="1" customWidth="1"/>
    <col min="8472" max="8704" width="8.85546875" style="25"/>
    <col min="8705" max="8705" width="20.5703125" style="25" customWidth="1"/>
    <col min="8706" max="8706" width="7.7109375" style="25" customWidth="1"/>
    <col min="8707" max="8707" width="9" style="25" bestFit="1" customWidth="1"/>
    <col min="8708" max="8709" width="9.5703125" style="25" bestFit="1" customWidth="1"/>
    <col min="8710" max="8710" width="9" style="25" bestFit="1" customWidth="1"/>
    <col min="8711" max="8711" width="9.5703125" style="25" bestFit="1" customWidth="1"/>
    <col min="8712" max="8712" width="7.7109375" style="25" bestFit="1" customWidth="1"/>
    <col min="8713" max="8713" width="9" style="25" bestFit="1" customWidth="1"/>
    <col min="8714" max="8715" width="7.7109375" style="25" bestFit="1" customWidth="1"/>
    <col min="8716" max="8716" width="9" style="25" bestFit="1" customWidth="1"/>
    <col min="8717" max="8717" width="10.5703125" style="25" bestFit="1" customWidth="1"/>
    <col min="8718" max="8718" width="11.140625" style="25" customWidth="1"/>
    <col min="8719" max="8719" width="11.140625" style="25" bestFit="1" customWidth="1"/>
    <col min="8720" max="8720" width="10.5703125" style="25" bestFit="1" customWidth="1"/>
    <col min="8721" max="8721" width="8.85546875" style="25"/>
    <col min="8722" max="8722" width="10.42578125" style="25" bestFit="1" customWidth="1"/>
    <col min="8723" max="8723" width="9" style="25" bestFit="1" customWidth="1"/>
    <col min="8724" max="8726" width="10.28515625" style="25" bestFit="1" customWidth="1"/>
    <col min="8727" max="8727" width="9" style="25" bestFit="1" customWidth="1"/>
    <col min="8728" max="8960" width="8.85546875" style="25"/>
    <col min="8961" max="8961" width="20.5703125" style="25" customWidth="1"/>
    <col min="8962" max="8962" width="7.7109375" style="25" customWidth="1"/>
    <col min="8963" max="8963" width="9" style="25" bestFit="1" customWidth="1"/>
    <col min="8964" max="8965" width="9.5703125" style="25" bestFit="1" customWidth="1"/>
    <col min="8966" max="8966" width="9" style="25" bestFit="1" customWidth="1"/>
    <col min="8967" max="8967" width="9.5703125" style="25" bestFit="1" customWidth="1"/>
    <col min="8968" max="8968" width="7.7109375" style="25" bestFit="1" customWidth="1"/>
    <col min="8969" max="8969" width="9" style="25" bestFit="1" customWidth="1"/>
    <col min="8970" max="8971" width="7.7109375" style="25" bestFit="1" customWidth="1"/>
    <col min="8972" max="8972" width="9" style="25" bestFit="1" customWidth="1"/>
    <col min="8973" max="8973" width="10.5703125" style="25" bestFit="1" customWidth="1"/>
    <col min="8974" max="8974" width="11.140625" style="25" customWidth="1"/>
    <col min="8975" max="8975" width="11.140625" style="25" bestFit="1" customWidth="1"/>
    <col min="8976" max="8976" width="10.5703125" style="25" bestFit="1" customWidth="1"/>
    <col min="8977" max="8977" width="8.85546875" style="25"/>
    <col min="8978" max="8978" width="10.42578125" style="25" bestFit="1" customWidth="1"/>
    <col min="8979" max="8979" width="9" style="25" bestFit="1" customWidth="1"/>
    <col min="8980" max="8982" width="10.28515625" style="25" bestFit="1" customWidth="1"/>
    <col min="8983" max="8983" width="9" style="25" bestFit="1" customWidth="1"/>
    <col min="8984" max="9216" width="8.85546875" style="25"/>
    <col min="9217" max="9217" width="20.5703125" style="25" customWidth="1"/>
    <col min="9218" max="9218" width="7.7109375" style="25" customWidth="1"/>
    <col min="9219" max="9219" width="9" style="25" bestFit="1" customWidth="1"/>
    <col min="9220" max="9221" width="9.5703125" style="25" bestFit="1" customWidth="1"/>
    <col min="9222" max="9222" width="9" style="25" bestFit="1" customWidth="1"/>
    <col min="9223" max="9223" width="9.5703125" style="25" bestFit="1" customWidth="1"/>
    <col min="9224" max="9224" width="7.7109375" style="25" bestFit="1" customWidth="1"/>
    <col min="9225" max="9225" width="9" style="25" bestFit="1" customWidth="1"/>
    <col min="9226" max="9227" width="7.7109375" style="25" bestFit="1" customWidth="1"/>
    <col min="9228" max="9228" width="9" style="25" bestFit="1" customWidth="1"/>
    <col min="9229" max="9229" width="10.5703125" style="25" bestFit="1" customWidth="1"/>
    <col min="9230" max="9230" width="11.140625" style="25" customWidth="1"/>
    <col min="9231" max="9231" width="11.140625" style="25" bestFit="1" customWidth="1"/>
    <col min="9232" max="9232" width="10.5703125" style="25" bestFit="1" customWidth="1"/>
    <col min="9233" max="9233" width="8.85546875" style="25"/>
    <col min="9234" max="9234" width="10.42578125" style="25" bestFit="1" customWidth="1"/>
    <col min="9235" max="9235" width="9" style="25" bestFit="1" customWidth="1"/>
    <col min="9236" max="9238" width="10.28515625" style="25" bestFit="1" customWidth="1"/>
    <col min="9239" max="9239" width="9" style="25" bestFit="1" customWidth="1"/>
    <col min="9240" max="9472" width="8.85546875" style="25"/>
    <col min="9473" max="9473" width="20.5703125" style="25" customWidth="1"/>
    <col min="9474" max="9474" width="7.7109375" style="25" customWidth="1"/>
    <col min="9475" max="9475" width="9" style="25" bestFit="1" customWidth="1"/>
    <col min="9476" max="9477" width="9.5703125" style="25" bestFit="1" customWidth="1"/>
    <col min="9478" max="9478" width="9" style="25" bestFit="1" customWidth="1"/>
    <col min="9479" max="9479" width="9.5703125" style="25" bestFit="1" customWidth="1"/>
    <col min="9480" max="9480" width="7.7109375" style="25" bestFit="1" customWidth="1"/>
    <col min="9481" max="9481" width="9" style="25" bestFit="1" customWidth="1"/>
    <col min="9482" max="9483" width="7.7109375" style="25" bestFit="1" customWidth="1"/>
    <col min="9484" max="9484" width="9" style="25" bestFit="1" customWidth="1"/>
    <col min="9485" max="9485" width="10.5703125" style="25" bestFit="1" customWidth="1"/>
    <col min="9486" max="9486" width="11.140625" style="25" customWidth="1"/>
    <col min="9487" max="9487" width="11.140625" style="25" bestFit="1" customWidth="1"/>
    <col min="9488" max="9488" width="10.5703125" style="25" bestFit="1" customWidth="1"/>
    <col min="9489" max="9489" width="8.85546875" style="25"/>
    <col min="9490" max="9490" width="10.42578125" style="25" bestFit="1" customWidth="1"/>
    <col min="9491" max="9491" width="9" style="25" bestFit="1" customWidth="1"/>
    <col min="9492" max="9494" width="10.28515625" style="25" bestFit="1" customWidth="1"/>
    <col min="9495" max="9495" width="9" style="25" bestFit="1" customWidth="1"/>
    <col min="9496" max="9728" width="8.85546875" style="25"/>
    <col min="9729" max="9729" width="20.5703125" style="25" customWidth="1"/>
    <col min="9730" max="9730" width="7.7109375" style="25" customWidth="1"/>
    <col min="9731" max="9731" width="9" style="25" bestFit="1" customWidth="1"/>
    <col min="9732" max="9733" width="9.5703125" style="25" bestFit="1" customWidth="1"/>
    <col min="9734" max="9734" width="9" style="25" bestFit="1" customWidth="1"/>
    <col min="9735" max="9735" width="9.5703125" style="25" bestFit="1" customWidth="1"/>
    <col min="9736" max="9736" width="7.7109375" style="25" bestFit="1" customWidth="1"/>
    <col min="9737" max="9737" width="9" style="25" bestFit="1" customWidth="1"/>
    <col min="9738" max="9739" width="7.7109375" style="25" bestFit="1" customWidth="1"/>
    <col min="9740" max="9740" width="9" style="25" bestFit="1" customWidth="1"/>
    <col min="9741" max="9741" width="10.5703125" style="25" bestFit="1" customWidth="1"/>
    <col min="9742" max="9742" width="11.140625" style="25" customWidth="1"/>
    <col min="9743" max="9743" width="11.140625" style="25" bestFit="1" customWidth="1"/>
    <col min="9744" max="9744" width="10.5703125" style="25" bestFit="1" customWidth="1"/>
    <col min="9745" max="9745" width="8.85546875" style="25"/>
    <col min="9746" max="9746" width="10.42578125" style="25" bestFit="1" customWidth="1"/>
    <col min="9747" max="9747" width="9" style="25" bestFit="1" customWidth="1"/>
    <col min="9748" max="9750" width="10.28515625" style="25" bestFit="1" customWidth="1"/>
    <col min="9751" max="9751" width="9" style="25" bestFit="1" customWidth="1"/>
    <col min="9752" max="9984" width="8.85546875" style="25"/>
    <col min="9985" max="9985" width="20.5703125" style="25" customWidth="1"/>
    <col min="9986" max="9986" width="7.7109375" style="25" customWidth="1"/>
    <col min="9987" max="9987" width="9" style="25" bestFit="1" customWidth="1"/>
    <col min="9988" max="9989" width="9.5703125" style="25" bestFit="1" customWidth="1"/>
    <col min="9990" max="9990" width="9" style="25" bestFit="1" customWidth="1"/>
    <col min="9991" max="9991" width="9.5703125" style="25" bestFit="1" customWidth="1"/>
    <col min="9992" max="9992" width="7.7109375" style="25" bestFit="1" customWidth="1"/>
    <col min="9993" max="9993" width="9" style="25" bestFit="1" customWidth="1"/>
    <col min="9994" max="9995" width="7.7109375" style="25" bestFit="1" customWidth="1"/>
    <col min="9996" max="9996" width="9" style="25" bestFit="1" customWidth="1"/>
    <col min="9997" max="9997" width="10.5703125" style="25" bestFit="1" customWidth="1"/>
    <col min="9998" max="9998" width="11.140625" style="25" customWidth="1"/>
    <col min="9999" max="9999" width="11.140625" style="25" bestFit="1" customWidth="1"/>
    <col min="10000" max="10000" width="10.5703125" style="25" bestFit="1" customWidth="1"/>
    <col min="10001" max="10001" width="8.85546875" style="25"/>
    <col min="10002" max="10002" width="10.42578125" style="25" bestFit="1" customWidth="1"/>
    <col min="10003" max="10003" width="9" style="25" bestFit="1" customWidth="1"/>
    <col min="10004" max="10006" width="10.28515625" style="25" bestFit="1" customWidth="1"/>
    <col min="10007" max="10007" width="9" style="25" bestFit="1" customWidth="1"/>
    <col min="10008" max="10240" width="8.85546875" style="25"/>
    <col min="10241" max="10241" width="20.5703125" style="25" customWidth="1"/>
    <col min="10242" max="10242" width="7.7109375" style="25" customWidth="1"/>
    <col min="10243" max="10243" width="9" style="25" bestFit="1" customWidth="1"/>
    <col min="10244" max="10245" width="9.5703125" style="25" bestFit="1" customWidth="1"/>
    <col min="10246" max="10246" width="9" style="25" bestFit="1" customWidth="1"/>
    <col min="10247" max="10247" width="9.5703125" style="25" bestFit="1" customWidth="1"/>
    <col min="10248" max="10248" width="7.7109375" style="25" bestFit="1" customWidth="1"/>
    <col min="10249" max="10249" width="9" style="25" bestFit="1" customWidth="1"/>
    <col min="10250" max="10251" width="7.7109375" style="25" bestFit="1" customWidth="1"/>
    <col min="10252" max="10252" width="9" style="25" bestFit="1" customWidth="1"/>
    <col min="10253" max="10253" width="10.5703125" style="25" bestFit="1" customWidth="1"/>
    <col min="10254" max="10254" width="11.140625" style="25" customWidth="1"/>
    <col min="10255" max="10255" width="11.140625" style="25" bestFit="1" customWidth="1"/>
    <col min="10256" max="10256" width="10.5703125" style="25" bestFit="1" customWidth="1"/>
    <col min="10257" max="10257" width="8.85546875" style="25"/>
    <col min="10258" max="10258" width="10.42578125" style="25" bestFit="1" customWidth="1"/>
    <col min="10259" max="10259" width="9" style="25" bestFit="1" customWidth="1"/>
    <col min="10260" max="10262" width="10.28515625" style="25" bestFit="1" customWidth="1"/>
    <col min="10263" max="10263" width="9" style="25" bestFit="1" customWidth="1"/>
    <col min="10264" max="10496" width="8.85546875" style="25"/>
    <col min="10497" max="10497" width="20.5703125" style="25" customWidth="1"/>
    <col min="10498" max="10498" width="7.7109375" style="25" customWidth="1"/>
    <col min="10499" max="10499" width="9" style="25" bestFit="1" customWidth="1"/>
    <col min="10500" max="10501" width="9.5703125" style="25" bestFit="1" customWidth="1"/>
    <col min="10502" max="10502" width="9" style="25" bestFit="1" customWidth="1"/>
    <col min="10503" max="10503" width="9.5703125" style="25" bestFit="1" customWidth="1"/>
    <col min="10504" max="10504" width="7.7109375" style="25" bestFit="1" customWidth="1"/>
    <col min="10505" max="10505" width="9" style="25" bestFit="1" customWidth="1"/>
    <col min="10506" max="10507" width="7.7109375" style="25" bestFit="1" customWidth="1"/>
    <col min="10508" max="10508" width="9" style="25" bestFit="1" customWidth="1"/>
    <col min="10509" max="10509" width="10.5703125" style="25" bestFit="1" customWidth="1"/>
    <col min="10510" max="10510" width="11.140625" style="25" customWidth="1"/>
    <col min="10511" max="10511" width="11.140625" style="25" bestFit="1" customWidth="1"/>
    <col min="10512" max="10512" width="10.5703125" style="25" bestFit="1" customWidth="1"/>
    <col min="10513" max="10513" width="8.85546875" style="25"/>
    <col min="10514" max="10514" width="10.42578125" style="25" bestFit="1" customWidth="1"/>
    <col min="10515" max="10515" width="9" style="25" bestFit="1" customWidth="1"/>
    <col min="10516" max="10518" width="10.28515625" style="25" bestFit="1" customWidth="1"/>
    <col min="10519" max="10519" width="9" style="25" bestFit="1" customWidth="1"/>
    <col min="10520" max="10752" width="8.85546875" style="25"/>
    <col min="10753" max="10753" width="20.5703125" style="25" customWidth="1"/>
    <col min="10754" max="10754" width="7.7109375" style="25" customWidth="1"/>
    <col min="10755" max="10755" width="9" style="25" bestFit="1" customWidth="1"/>
    <col min="10756" max="10757" width="9.5703125" style="25" bestFit="1" customWidth="1"/>
    <col min="10758" max="10758" width="9" style="25" bestFit="1" customWidth="1"/>
    <col min="10759" max="10759" width="9.5703125" style="25" bestFit="1" customWidth="1"/>
    <col min="10760" max="10760" width="7.7109375" style="25" bestFit="1" customWidth="1"/>
    <col min="10761" max="10761" width="9" style="25" bestFit="1" customWidth="1"/>
    <col min="10762" max="10763" width="7.7109375" style="25" bestFit="1" customWidth="1"/>
    <col min="10764" max="10764" width="9" style="25" bestFit="1" customWidth="1"/>
    <col min="10765" max="10765" width="10.5703125" style="25" bestFit="1" customWidth="1"/>
    <col min="10766" max="10766" width="11.140625" style="25" customWidth="1"/>
    <col min="10767" max="10767" width="11.140625" style="25" bestFit="1" customWidth="1"/>
    <col min="10768" max="10768" width="10.5703125" style="25" bestFit="1" customWidth="1"/>
    <col min="10769" max="10769" width="8.85546875" style="25"/>
    <col min="10770" max="10770" width="10.42578125" style="25" bestFit="1" customWidth="1"/>
    <col min="10771" max="10771" width="9" style="25" bestFit="1" customWidth="1"/>
    <col min="10772" max="10774" width="10.28515625" style="25" bestFit="1" customWidth="1"/>
    <col min="10775" max="10775" width="9" style="25" bestFit="1" customWidth="1"/>
    <col min="10776" max="11008" width="8.85546875" style="25"/>
    <col min="11009" max="11009" width="20.5703125" style="25" customWidth="1"/>
    <col min="11010" max="11010" width="7.7109375" style="25" customWidth="1"/>
    <col min="11011" max="11011" width="9" style="25" bestFit="1" customWidth="1"/>
    <col min="11012" max="11013" width="9.5703125" style="25" bestFit="1" customWidth="1"/>
    <col min="11014" max="11014" width="9" style="25" bestFit="1" customWidth="1"/>
    <col min="11015" max="11015" width="9.5703125" style="25" bestFit="1" customWidth="1"/>
    <col min="11016" max="11016" width="7.7109375" style="25" bestFit="1" customWidth="1"/>
    <col min="11017" max="11017" width="9" style="25" bestFit="1" customWidth="1"/>
    <col min="11018" max="11019" width="7.7109375" style="25" bestFit="1" customWidth="1"/>
    <col min="11020" max="11020" width="9" style="25" bestFit="1" customWidth="1"/>
    <col min="11021" max="11021" width="10.5703125" style="25" bestFit="1" customWidth="1"/>
    <col min="11022" max="11022" width="11.140625" style="25" customWidth="1"/>
    <col min="11023" max="11023" width="11.140625" style="25" bestFit="1" customWidth="1"/>
    <col min="11024" max="11024" width="10.5703125" style="25" bestFit="1" customWidth="1"/>
    <col min="11025" max="11025" width="8.85546875" style="25"/>
    <col min="11026" max="11026" width="10.42578125" style="25" bestFit="1" customWidth="1"/>
    <col min="11027" max="11027" width="9" style="25" bestFit="1" customWidth="1"/>
    <col min="11028" max="11030" width="10.28515625" style="25" bestFit="1" customWidth="1"/>
    <col min="11031" max="11031" width="9" style="25" bestFit="1" customWidth="1"/>
    <col min="11032" max="11264" width="8.85546875" style="25"/>
    <col min="11265" max="11265" width="20.5703125" style="25" customWidth="1"/>
    <col min="11266" max="11266" width="7.7109375" style="25" customWidth="1"/>
    <col min="11267" max="11267" width="9" style="25" bestFit="1" customWidth="1"/>
    <col min="11268" max="11269" width="9.5703125" style="25" bestFit="1" customWidth="1"/>
    <col min="11270" max="11270" width="9" style="25" bestFit="1" customWidth="1"/>
    <col min="11271" max="11271" width="9.5703125" style="25" bestFit="1" customWidth="1"/>
    <col min="11272" max="11272" width="7.7109375" style="25" bestFit="1" customWidth="1"/>
    <col min="11273" max="11273" width="9" style="25" bestFit="1" customWidth="1"/>
    <col min="11274" max="11275" width="7.7109375" style="25" bestFit="1" customWidth="1"/>
    <col min="11276" max="11276" width="9" style="25" bestFit="1" customWidth="1"/>
    <col min="11277" max="11277" width="10.5703125" style="25" bestFit="1" customWidth="1"/>
    <col min="11278" max="11278" width="11.140625" style="25" customWidth="1"/>
    <col min="11279" max="11279" width="11.140625" style="25" bestFit="1" customWidth="1"/>
    <col min="11280" max="11280" width="10.5703125" style="25" bestFit="1" customWidth="1"/>
    <col min="11281" max="11281" width="8.85546875" style="25"/>
    <col min="11282" max="11282" width="10.42578125" style="25" bestFit="1" customWidth="1"/>
    <col min="11283" max="11283" width="9" style="25" bestFit="1" customWidth="1"/>
    <col min="11284" max="11286" width="10.28515625" style="25" bestFit="1" customWidth="1"/>
    <col min="11287" max="11287" width="9" style="25" bestFit="1" customWidth="1"/>
    <col min="11288" max="11520" width="8.85546875" style="25"/>
    <col min="11521" max="11521" width="20.5703125" style="25" customWidth="1"/>
    <col min="11522" max="11522" width="7.7109375" style="25" customWidth="1"/>
    <col min="11523" max="11523" width="9" style="25" bestFit="1" customWidth="1"/>
    <col min="11524" max="11525" width="9.5703125" style="25" bestFit="1" customWidth="1"/>
    <col min="11526" max="11526" width="9" style="25" bestFit="1" customWidth="1"/>
    <col min="11527" max="11527" width="9.5703125" style="25" bestFit="1" customWidth="1"/>
    <col min="11528" max="11528" width="7.7109375" style="25" bestFit="1" customWidth="1"/>
    <col min="11529" max="11529" width="9" style="25" bestFit="1" customWidth="1"/>
    <col min="11530" max="11531" width="7.7109375" style="25" bestFit="1" customWidth="1"/>
    <col min="11532" max="11532" width="9" style="25" bestFit="1" customWidth="1"/>
    <col min="11533" max="11533" width="10.5703125" style="25" bestFit="1" customWidth="1"/>
    <col min="11534" max="11534" width="11.140625" style="25" customWidth="1"/>
    <col min="11535" max="11535" width="11.140625" style="25" bestFit="1" customWidth="1"/>
    <col min="11536" max="11536" width="10.5703125" style="25" bestFit="1" customWidth="1"/>
    <col min="11537" max="11537" width="8.85546875" style="25"/>
    <col min="11538" max="11538" width="10.42578125" style="25" bestFit="1" customWidth="1"/>
    <col min="11539" max="11539" width="9" style="25" bestFit="1" customWidth="1"/>
    <col min="11540" max="11542" width="10.28515625" style="25" bestFit="1" customWidth="1"/>
    <col min="11543" max="11543" width="9" style="25" bestFit="1" customWidth="1"/>
    <col min="11544" max="11776" width="8.85546875" style="25"/>
    <col min="11777" max="11777" width="20.5703125" style="25" customWidth="1"/>
    <col min="11778" max="11778" width="7.7109375" style="25" customWidth="1"/>
    <col min="11779" max="11779" width="9" style="25" bestFit="1" customWidth="1"/>
    <col min="11780" max="11781" width="9.5703125" style="25" bestFit="1" customWidth="1"/>
    <col min="11782" max="11782" width="9" style="25" bestFit="1" customWidth="1"/>
    <col min="11783" max="11783" width="9.5703125" style="25" bestFit="1" customWidth="1"/>
    <col min="11784" max="11784" width="7.7109375" style="25" bestFit="1" customWidth="1"/>
    <col min="11785" max="11785" width="9" style="25" bestFit="1" customWidth="1"/>
    <col min="11786" max="11787" width="7.7109375" style="25" bestFit="1" customWidth="1"/>
    <col min="11788" max="11788" width="9" style="25" bestFit="1" customWidth="1"/>
    <col min="11789" max="11789" width="10.5703125" style="25" bestFit="1" customWidth="1"/>
    <col min="11790" max="11790" width="11.140625" style="25" customWidth="1"/>
    <col min="11791" max="11791" width="11.140625" style="25" bestFit="1" customWidth="1"/>
    <col min="11792" max="11792" width="10.5703125" style="25" bestFit="1" customWidth="1"/>
    <col min="11793" max="11793" width="8.85546875" style="25"/>
    <col min="11794" max="11794" width="10.42578125" style="25" bestFit="1" customWidth="1"/>
    <col min="11795" max="11795" width="9" style="25" bestFit="1" customWidth="1"/>
    <col min="11796" max="11798" width="10.28515625" style="25" bestFit="1" customWidth="1"/>
    <col min="11799" max="11799" width="9" style="25" bestFit="1" customWidth="1"/>
    <col min="11800" max="12032" width="8.85546875" style="25"/>
    <col min="12033" max="12033" width="20.5703125" style="25" customWidth="1"/>
    <col min="12034" max="12034" width="7.7109375" style="25" customWidth="1"/>
    <col min="12035" max="12035" width="9" style="25" bestFit="1" customWidth="1"/>
    <col min="12036" max="12037" width="9.5703125" style="25" bestFit="1" customWidth="1"/>
    <col min="12038" max="12038" width="9" style="25" bestFit="1" customWidth="1"/>
    <col min="12039" max="12039" width="9.5703125" style="25" bestFit="1" customWidth="1"/>
    <col min="12040" max="12040" width="7.7109375" style="25" bestFit="1" customWidth="1"/>
    <col min="12041" max="12041" width="9" style="25" bestFit="1" customWidth="1"/>
    <col min="12042" max="12043" width="7.7109375" style="25" bestFit="1" customWidth="1"/>
    <col min="12044" max="12044" width="9" style="25" bestFit="1" customWidth="1"/>
    <col min="12045" max="12045" width="10.5703125" style="25" bestFit="1" customWidth="1"/>
    <col min="12046" max="12046" width="11.140625" style="25" customWidth="1"/>
    <col min="12047" max="12047" width="11.140625" style="25" bestFit="1" customWidth="1"/>
    <col min="12048" max="12048" width="10.5703125" style="25" bestFit="1" customWidth="1"/>
    <col min="12049" max="12049" width="8.85546875" style="25"/>
    <col min="12050" max="12050" width="10.42578125" style="25" bestFit="1" customWidth="1"/>
    <col min="12051" max="12051" width="9" style="25" bestFit="1" customWidth="1"/>
    <col min="12052" max="12054" width="10.28515625" style="25" bestFit="1" customWidth="1"/>
    <col min="12055" max="12055" width="9" style="25" bestFit="1" customWidth="1"/>
    <col min="12056" max="12288" width="8.85546875" style="25"/>
    <col min="12289" max="12289" width="20.5703125" style="25" customWidth="1"/>
    <col min="12290" max="12290" width="7.7109375" style="25" customWidth="1"/>
    <col min="12291" max="12291" width="9" style="25" bestFit="1" customWidth="1"/>
    <col min="12292" max="12293" width="9.5703125" style="25" bestFit="1" customWidth="1"/>
    <col min="12294" max="12294" width="9" style="25" bestFit="1" customWidth="1"/>
    <col min="12295" max="12295" width="9.5703125" style="25" bestFit="1" customWidth="1"/>
    <col min="12296" max="12296" width="7.7109375" style="25" bestFit="1" customWidth="1"/>
    <col min="12297" max="12297" width="9" style="25" bestFit="1" customWidth="1"/>
    <col min="12298" max="12299" width="7.7109375" style="25" bestFit="1" customWidth="1"/>
    <col min="12300" max="12300" width="9" style="25" bestFit="1" customWidth="1"/>
    <col min="12301" max="12301" width="10.5703125" style="25" bestFit="1" customWidth="1"/>
    <col min="12302" max="12302" width="11.140625" style="25" customWidth="1"/>
    <col min="12303" max="12303" width="11.140625" style="25" bestFit="1" customWidth="1"/>
    <col min="12304" max="12304" width="10.5703125" style="25" bestFit="1" customWidth="1"/>
    <col min="12305" max="12305" width="8.85546875" style="25"/>
    <col min="12306" max="12306" width="10.42578125" style="25" bestFit="1" customWidth="1"/>
    <col min="12307" max="12307" width="9" style="25" bestFit="1" customWidth="1"/>
    <col min="12308" max="12310" width="10.28515625" style="25" bestFit="1" customWidth="1"/>
    <col min="12311" max="12311" width="9" style="25" bestFit="1" customWidth="1"/>
    <col min="12312" max="12544" width="8.85546875" style="25"/>
    <col min="12545" max="12545" width="20.5703125" style="25" customWidth="1"/>
    <col min="12546" max="12546" width="7.7109375" style="25" customWidth="1"/>
    <col min="12547" max="12547" width="9" style="25" bestFit="1" customWidth="1"/>
    <col min="12548" max="12549" width="9.5703125" style="25" bestFit="1" customWidth="1"/>
    <col min="12550" max="12550" width="9" style="25" bestFit="1" customWidth="1"/>
    <col min="12551" max="12551" width="9.5703125" style="25" bestFit="1" customWidth="1"/>
    <col min="12552" max="12552" width="7.7109375" style="25" bestFit="1" customWidth="1"/>
    <col min="12553" max="12553" width="9" style="25" bestFit="1" customWidth="1"/>
    <col min="12554" max="12555" width="7.7109375" style="25" bestFit="1" customWidth="1"/>
    <col min="12556" max="12556" width="9" style="25" bestFit="1" customWidth="1"/>
    <col min="12557" max="12557" width="10.5703125" style="25" bestFit="1" customWidth="1"/>
    <col min="12558" max="12558" width="11.140625" style="25" customWidth="1"/>
    <col min="12559" max="12559" width="11.140625" style="25" bestFit="1" customWidth="1"/>
    <col min="12560" max="12560" width="10.5703125" style="25" bestFit="1" customWidth="1"/>
    <col min="12561" max="12561" width="8.85546875" style="25"/>
    <col min="12562" max="12562" width="10.42578125" style="25" bestFit="1" customWidth="1"/>
    <col min="12563" max="12563" width="9" style="25" bestFit="1" customWidth="1"/>
    <col min="12564" max="12566" width="10.28515625" style="25" bestFit="1" customWidth="1"/>
    <col min="12567" max="12567" width="9" style="25" bestFit="1" customWidth="1"/>
    <col min="12568" max="12800" width="8.85546875" style="25"/>
    <col min="12801" max="12801" width="20.5703125" style="25" customWidth="1"/>
    <col min="12802" max="12802" width="7.7109375" style="25" customWidth="1"/>
    <col min="12803" max="12803" width="9" style="25" bestFit="1" customWidth="1"/>
    <col min="12804" max="12805" width="9.5703125" style="25" bestFit="1" customWidth="1"/>
    <col min="12806" max="12806" width="9" style="25" bestFit="1" customWidth="1"/>
    <col min="12807" max="12807" width="9.5703125" style="25" bestFit="1" customWidth="1"/>
    <col min="12808" max="12808" width="7.7109375" style="25" bestFit="1" customWidth="1"/>
    <col min="12809" max="12809" width="9" style="25" bestFit="1" customWidth="1"/>
    <col min="12810" max="12811" width="7.7109375" style="25" bestFit="1" customWidth="1"/>
    <col min="12812" max="12812" width="9" style="25" bestFit="1" customWidth="1"/>
    <col min="12813" max="12813" width="10.5703125" style="25" bestFit="1" customWidth="1"/>
    <col min="12814" max="12814" width="11.140625" style="25" customWidth="1"/>
    <col min="12815" max="12815" width="11.140625" style="25" bestFit="1" customWidth="1"/>
    <col min="12816" max="12816" width="10.5703125" style="25" bestFit="1" customWidth="1"/>
    <col min="12817" max="12817" width="8.85546875" style="25"/>
    <col min="12818" max="12818" width="10.42578125" style="25" bestFit="1" customWidth="1"/>
    <col min="12819" max="12819" width="9" style="25" bestFit="1" customWidth="1"/>
    <col min="12820" max="12822" width="10.28515625" style="25" bestFit="1" customWidth="1"/>
    <col min="12823" max="12823" width="9" style="25" bestFit="1" customWidth="1"/>
    <col min="12824" max="13056" width="8.85546875" style="25"/>
    <col min="13057" max="13057" width="20.5703125" style="25" customWidth="1"/>
    <col min="13058" max="13058" width="7.7109375" style="25" customWidth="1"/>
    <col min="13059" max="13059" width="9" style="25" bestFit="1" customWidth="1"/>
    <col min="13060" max="13061" width="9.5703125" style="25" bestFit="1" customWidth="1"/>
    <col min="13062" max="13062" width="9" style="25" bestFit="1" customWidth="1"/>
    <col min="13063" max="13063" width="9.5703125" style="25" bestFit="1" customWidth="1"/>
    <col min="13064" max="13064" width="7.7109375" style="25" bestFit="1" customWidth="1"/>
    <col min="13065" max="13065" width="9" style="25" bestFit="1" customWidth="1"/>
    <col min="13066" max="13067" width="7.7109375" style="25" bestFit="1" customWidth="1"/>
    <col min="13068" max="13068" width="9" style="25" bestFit="1" customWidth="1"/>
    <col min="13069" max="13069" width="10.5703125" style="25" bestFit="1" customWidth="1"/>
    <col min="13070" max="13070" width="11.140625" style="25" customWidth="1"/>
    <col min="13071" max="13071" width="11.140625" style="25" bestFit="1" customWidth="1"/>
    <col min="13072" max="13072" width="10.5703125" style="25" bestFit="1" customWidth="1"/>
    <col min="13073" max="13073" width="8.85546875" style="25"/>
    <col min="13074" max="13074" width="10.42578125" style="25" bestFit="1" customWidth="1"/>
    <col min="13075" max="13075" width="9" style="25" bestFit="1" customWidth="1"/>
    <col min="13076" max="13078" width="10.28515625" style="25" bestFit="1" customWidth="1"/>
    <col min="13079" max="13079" width="9" style="25" bestFit="1" customWidth="1"/>
    <col min="13080" max="13312" width="8.85546875" style="25"/>
    <col min="13313" max="13313" width="20.5703125" style="25" customWidth="1"/>
    <col min="13314" max="13314" width="7.7109375" style="25" customWidth="1"/>
    <col min="13315" max="13315" width="9" style="25" bestFit="1" customWidth="1"/>
    <col min="13316" max="13317" width="9.5703125" style="25" bestFit="1" customWidth="1"/>
    <col min="13318" max="13318" width="9" style="25" bestFit="1" customWidth="1"/>
    <col min="13319" max="13319" width="9.5703125" style="25" bestFit="1" customWidth="1"/>
    <col min="13320" max="13320" width="7.7109375" style="25" bestFit="1" customWidth="1"/>
    <col min="13321" max="13321" width="9" style="25" bestFit="1" customWidth="1"/>
    <col min="13322" max="13323" width="7.7109375" style="25" bestFit="1" customWidth="1"/>
    <col min="13324" max="13324" width="9" style="25" bestFit="1" customWidth="1"/>
    <col min="13325" max="13325" width="10.5703125" style="25" bestFit="1" customWidth="1"/>
    <col min="13326" max="13326" width="11.140625" style="25" customWidth="1"/>
    <col min="13327" max="13327" width="11.140625" style="25" bestFit="1" customWidth="1"/>
    <col min="13328" max="13328" width="10.5703125" style="25" bestFit="1" customWidth="1"/>
    <col min="13329" max="13329" width="8.85546875" style="25"/>
    <col min="13330" max="13330" width="10.42578125" style="25" bestFit="1" customWidth="1"/>
    <col min="13331" max="13331" width="9" style="25" bestFit="1" customWidth="1"/>
    <col min="13332" max="13334" width="10.28515625" style="25" bestFit="1" customWidth="1"/>
    <col min="13335" max="13335" width="9" style="25" bestFit="1" customWidth="1"/>
    <col min="13336" max="13568" width="8.85546875" style="25"/>
    <col min="13569" max="13569" width="20.5703125" style="25" customWidth="1"/>
    <col min="13570" max="13570" width="7.7109375" style="25" customWidth="1"/>
    <col min="13571" max="13571" width="9" style="25" bestFit="1" customWidth="1"/>
    <col min="13572" max="13573" width="9.5703125" style="25" bestFit="1" customWidth="1"/>
    <col min="13574" max="13574" width="9" style="25" bestFit="1" customWidth="1"/>
    <col min="13575" max="13575" width="9.5703125" style="25" bestFit="1" customWidth="1"/>
    <col min="13576" max="13576" width="7.7109375" style="25" bestFit="1" customWidth="1"/>
    <col min="13577" max="13577" width="9" style="25" bestFit="1" customWidth="1"/>
    <col min="13578" max="13579" width="7.7109375" style="25" bestFit="1" customWidth="1"/>
    <col min="13580" max="13580" width="9" style="25" bestFit="1" customWidth="1"/>
    <col min="13581" max="13581" width="10.5703125" style="25" bestFit="1" customWidth="1"/>
    <col min="13582" max="13582" width="11.140625" style="25" customWidth="1"/>
    <col min="13583" max="13583" width="11.140625" style="25" bestFit="1" customWidth="1"/>
    <col min="13584" max="13584" width="10.5703125" style="25" bestFit="1" customWidth="1"/>
    <col min="13585" max="13585" width="8.85546875" style="25"/>
    <col min="13586" max="13586" width="10.42578125" style="25" bestFit="1" customWidth="1"/>
    <col min="13587" max="13587" width="9" style="25" bestFit="1" customWidth="1"/>
    <col min="13588" max="13590" width="10.28515625" style="25" bestFit="1" customWidth="1"/>
    <col min="13591" max="13591" width="9" style="25" bestFit="1" customWidth="1"/>
    <col min="13592" max="13824" width="8.85546875" style="25"/>
    <col min="13825" max="13825" width="20.5703125" style="25" customWidth="1"/>
    <col min="13826" max="13826" width="7.7109375" style="25" customWidth="1"/>
    <col min="13827" max="13827" width="9" style="25" bestFit="1" customWidth="1"/>
    <col min="13828" max="13829" width="9.5703125" style="25" bestFit="1" customWidth="1"/>
    <col min="13830" max="13830" width="9" style="25" bestFit="1" customWidth="1"/>
    <col min="13831" max="13831" width="9.5703125" style="25" bestFit="1" customWidth="1"/>
    <col min="13832" max="13832" width="7.7109375" style="25" bestFit="1" customWidth="1"/>
    <col min="13833" max="13833" width="9" style="25" bestFit="1" customWidth="1"/>
    <col min="13834" max="13835" width="7.7109375" style="25" bestFit="1" customWidth="1"/>
    <col min="13836" max="13836" width="9" style="25" bestFit="1" customWidth="1"/>
    <col min="13837" max="13837" width="10.5703125" style="25" bestFit="1" customWidth="1"/>
    <col min="13838" max="13838" width="11.140625" style="25" customWidth="1"/>
    <col min="13839" max="13839" width="11.140625" style="25" bestFit="1" customWidth="1"/>
    <col min="13840" max="13840" width="10.5703125" style="25" bestFit="1" customWidth="1"/>
    <col min="13841" max="13841" width="8.85546875" style="25"/>
    <col min="13842" max="13842" width="10.42578125" style="25" bestFit="1" customWidth="1"/>
    <col min="13843" max="13843" width="9" style="25" bestFit="1" customWidth="1"/>
    <col min="13844" max="13846" width="10.28515625" style="25" bestFit="1" customWidth="1"/>
    <col min="13847" max="13847" width="9" style="25" bestFit="1" customWidth="1"/>
    <col min="13848" max="14080" width="8.85546875" style="25"/>
    <col min="14081" max="14081" width="20.5703125" style="25" customWidth="1"/>
    <col min="14082" max="14082" width="7.7109375" style="25" customWidth="1"/>
    <col min="14083" max="14083" width="9" style="25" bestFit="1" customWidth="1"/>
    <col min="14084" max="14085" width="9.5703125" style="25" bestFit="1" customWidth="1"/>
    <col min="14086" max="14086" width="9" style="25" bestFit="1" customWidth="1"/>
    <col min="14087" max="14087" width="9.5703125" style="25" bestFit="1" customWidth="1"/>
    <col min="14088" max="14088" width="7.7109375" style="25" bestFit="1" customWidth="1"/>
    <col min="14089" max="14089" width="9" style="25" bestFit="1" customWidth="1"/>
    <col min="14090" max="14091" width="7.7109375" style="25" bestFit="1" customWidth="1"/>
    <col min="14092" max="14092" width="9" style="25" bestFit="1" customWidth="1"/>
    <col min="14093" max="14093" width="10.5703125" style="25" bestFit="1" customWidth="1"/>
    <col min="14094" max="14094" width="11.140625" style="25" customWidth="1"/>
    <col min="14095" max="14095" width="11.140625" style="25" bestFit="1" customWidth="1"/>
    <col min="14096" max="14096" width="10.5703125" style="25" bestFit="1" customWidth="1"/>
    <col min="14097" max="14097" width="8.85546875" style="25"/>
    <col min="14098" max="14098" width="10.42578125" style="25" bestFit="1" customWidth="1"/>
    <col min="14099" max="14099" width="9" style="25" bestFit="1" customWidth="1"/>
    <col min="14100" max="14102" width="10.28515625" style="25" bestFit="1" customWidth="1"/>
    <col min="14103" max="14103" width="9" style="25" bestFit="1" customWidth="1"/>
    <col min="14104" max="14336" width="8.85546875" style="25"/>
    <col min="14337" max="14337" width="20.5703125" style="25" customWidth="1"/>
    <col min="14338" max="14338" width="7.7109375" style="25" customWidth="1"/>
    <col min="14339" max="14339" width="9" style="25" bestFit="1" customWidth="1"/>
    <col min="14340" max="14341" width="9.5703125" style="25" bestFit="1" customWidth="1"/>
    <col min="14342" max="14342" width="9" style="25" bestFit="1" customWidth="1"/>
    <col min="14343" max="14343" width="9.5703125" style="25" bestFit="1" customWidth="1"/>
    <col min="14344" max="14344" width="7.7109375" style="25" bestFit="1" customWidth="1"/>
    <col min="14345" max="14345" width="9" style="25" bestFit="1" customWidth="1"/>
    <col min="14346" max="14347" width="7.7109375" style="25" bestFit="1" customWidth="1"/>
    <col min="14348" max="14348" width="9" style="25" bestFit="1" customWidth="1"/>
    <col min="14349" max="14349" width="10.5703125" style="25" bestFit="1" customWidth="1"/>
    <col min="14350" max="14350" width="11.140625" style="25" customWidth="1"/>
    <col min="14351" max="14351" width="11.140625" style="25" bestFit="1" customWidth="1"/>
    <col min="14352" max="14352" width="10.5703125" style="25" bestFit="1" customWidth="1"/>
    <col min="14353" max="14353" width="8.85546875" style="25"/>
    <col min="14354" max="14354" width="10.42578125" style="25" bestFit="1" customWidth="1"/>
    <col min="14355" max="14355" width="9" style="25" bestFit="1" customWidth="1"/>
    <col min="14356" max="14358" width="10.28515625" style="25" bestFit="1" customWidth="1"/>
    <col min="14359" max="14359" width="9" style="25" bestFit="1" customWidth="1"/>
    <col min="14360" max="14592" width="8.85546875" style="25"/>
    <col min="14593" max="14593" width="20.5703125" style="25" customWidth="1"/>
    <col min="14594" max="14594" width="7.7109375" style="25" customWidth="1"/>
    <col min="14595" max="14595" width="9" style="25" bestFit="1" customWidth="1"/>
    <col min="14596" max="14597" width="9.5703125" style="25" bestFit="1" customWidth="1"/>
    <col min="14598" max="14598" width="9" style="25" bestFit="1" customWidth="1"/>
    <col min="14599" max="14599" width="9.5703125" style="25" bestFit="1" customWidth="1"/>
    <col min="14600" max="14600" width="7.7109375" style="25" bestFit="1" customWidth="1"/>
    <col min="14601" max="14601" width="9" style="25" bestFit="1" customWidth="1"/>
    <col min="14602" max="14603" width="7.7109375" style="25" bestFit="1" customWidth="1"/>
    <col min="14604" max="14604" width="9" style="25" bestFit="1" customWidth="1"/>
    <col min="14605" max="14605" width="10.5703125" style="25" bestFit="1" customWidth="1"/>
    <col min="14606" max="14606" width="11.140625" style="25" customWidth="1"/>
    <col min="14607" max="14607" width="11.140625" style="25" bestFit="1" customWidth="1"/>
    <col min="14608" max="14608" width="10.5703125" style="25" bestFit="1" customWidth="1"/>
    <col min="14609" max="14609" width="8.85546875" style="25"/>
    <col min="14610" max="14610" width="10.42578125" style="25" bestFit="1" customWidth="1"/>
    <col min="14611" max="14611" width="9" style="25" bestFit="1" customWidth="1"/>
    <col min="14612" max="14614" width="10.28515625" style="25" bestFit="1" customWidth="1"/>
    <col min="14615" max="14615" width="9" style="25" bestFit="1" customWidth="1"/>
    <col min="14616" max="14848" width="8.85546875" style="25"/>
    <col min="14849" max="14849" width="20.5703125" style="25" customWidth="1"/>
    <col min="14850" max="14850" width="7.7109375" style="25" customWidth="1"/>
    <col min="14851" max="14851" width="9" style="25" bestFit="1" customWidth="1"/>
    <col min="14852" max="14853" width="9.5703125" style="25" bestFit="1" customWidth="1"/>
    <col min="14854" max="14854" width="9" style="25" bestFit="1" customWidth="1"/>
    <col min="14855" max="14855" width="9.5703125" style="25" bestFit="1" customWidth="1"/>
    <col min="14856" max="14856" width="7.7109375" style="25" bestFit="1" customWidth="1"/>
    <col min="14857" max="14857" width="9" style="25" bestFit="1" customWidth="1"/>
    <col min="14858" max="14859" width="7.7109375" style="25" bestFit="1" customWidth="1"/>
    <col min="14860" max="14860" width="9" style="25" bestFit="1" customWidth="1"/>
    <col min="14861" max="14861" width="10.5703125" style="25" bestFit="1" customWidth="1"/>
    <col min="14862" max="14862" width="11.140625" style="25" customWidth="1"/>
    <col min="14863" max="14863" width="11.140625" style="25" bestFit="1" customWidth="1"/>
    <col min="14864" max="14864" width="10.5703125" style="25" bestFit="1" customWidth="1"/>
    <col min="14865" max="14865" width="8.85546875" style="25"/>
    <col min="14866" max="14866" width="10.42578125" style="25" bestFit="1" customWidth="1"/>
    <col min="14867" max="14867" width="9" style="25" bestFit="1" customWidth="1"/>
    <col min="14868" max="14870" width="10.28515625" style="25" bestFit="1" customWidth="1"/>
    <col min="14871" max="14871" width="9" style="25" bestFit="1" customWidth="1"/>
    <col min="14872" max="15104" width="8.85546875" style="25"/>
    <col min="15105" max="15105" width="20.5703125" style="25" customWidth="1"/>
    <col min="15106" max="15106" width="7.7109375" style="25" customWidth="1"/>
    <col min="15107" max="15107" width="9" style="25" bestFit="1" customWidth="1"/>
    <col min="15108" max="15109" width="9.5703125" style="25" bestFit="1" customWidth="1"/>
    <col min="15110" max="15110" width="9" style="25" bestFit="1" customWidth="1"/>
    <col min="15111" max="15111" width="9.5703125" style="25" bestFit="1" customWidth="1"/>
    <col min="15112" max="15112" width="7.7109375" style="25" bestFit="1" customWidth="1"/>
    <col min="15113" max="15113" width="9" style="25" bestFit="1" customWidth="1"/>
    <col min="15114" max="15115" width="7.7109375" style="25" bestFit="1" customWidth="1"/>
    <col min="15116" max="15116" width="9" style="25" bestFit="1" customWidth="1"/>
    <col min="15117" max="15117" width="10.5703125" style="25" bestFit="1" customWidth="1"/>
    <col min="15118" max="15118" width="11.140625" style="25" customWidth="1"/>
    <col min="15119" max="15119" width="11.140625" style="25" bestFit="1" customWidth="1"/>
    <col min="15120" max="15120" width="10.5703125" style="25" bestFit="1" customWidth="1"/>
    <col min="15121" max="15121" width="8.85546875" style="25"/>
    <col min="15122" max="15122" width="10.42578125" style="25" bestFit="1" customWidth="1"/>
    <col min="15123" max="15123" width="9" style="25" bestFit="1" customWidth="1"/>
    <col min="15124" max="15126" width="10.28515625" style="25" bestFit="1" customWidth="1"/>
    <col min="15127" max="15127" width="9" style="25" bestFit="1" customWidth="1"/>
    <col min="15128" max="15360" width="8.85546875" style="25"/>
    <col min="15361" max="15361" width="20.5703125" style="25" customWidth="1"/>
    <col min="15362" max="15362" width="7.7109375" style="25" customWidth="1"/>
    <col min="15363" max="15363" width="9" style="25" bestFit="1" customWidth="1"/>
    <col min="15364" max="15365" width="9.5703125" style="25" bestFit="1" customWidth="1"/>
    <col min="15366" max="15366" width="9" style="25" bestFit="1" customWidth="1"/>
    <col min="15367" max="15367" width="9.5703125" style="25" bestFit="1" customWidth="1"/>
    <col min="15368" max="15368" width="7.7109375" style="25" bestFit="1" customWidth="1"/>
    <col min="15369" max="15369" width="9" style="25" bestFit="1" customWidth="1"/>
    <col min="15370" max="15371" width="7.7109375" style="25" bestFit="1" customWidth="1"/>
    <col min="15372" max="15372" width="9" style="25" bestFit="1" customWidth="1"/>
    <col min="15373" max="15373" width="10.5703125" style="25" bestFit="1" customWidth="1"/>
    <col min="15374" max="15374" width="11.140625" style="25" customWidth="1"/>
    <col min="15375" max="15375" width="11.140625" style="25" bestFit="1" customWidth="1"/>
    <col min="15376" max="15376" width="10.5703125" style="25" bestFit="1" customWidth="1"/>
    <col min="15377" max="15377" width="8.85546875" style="25"/>
    <col min="15378" max="15378" width="10.42578125" style="25" bestFit="1" customWidth="1"/>
    <col min="15379" max="15379" width="9" style="25" bestFit="1" customWidth="1"/>
    <col min="15380" max="15382" width="10.28515625" style="25" bestFit="1" customWidth="1"/>
    <col min="15383" max="15383" width="9" style="25" bestFit="1" customWidth="1"/>
    <col min="15384" max="15616" width="8.85546875" style="25"/>
    <col min="15617" max="15617" width="20.5703125" style="25" customWidth="1"/>
    <col min="15618" max="15618" width="7.7109375" style="25" customWidth="1"/>
    <col min="15619" max="15619" width="9" style="25" bestFit="1" customWidth="1"/>
    <col min="15620" max="15621" width="9.5703125" style="25" bestFit="1" customWidth="1"/>
    <col min="15622" max="15622" width="9" style="25" bestFit="1" customWidth="1"/>
    <col min="15623" max="15623" width="9.5703125" style="25" bestFit="1" customWidth="1"/>
    <col min="15624" max="15624" width="7.7109375" style="25" bestFit="1" customWidth="1"/>
    <col min="15625" max="15625" width="9" style="25" bestFit="1" customWidth="1"/>
    <col min="15626" max="15627" width="7.7109375" style="25" bestFit="1" customWidth="1"/>
    <col min="15628" max="15628" width="9" style="25" bestFit="1" customWidth="1"/>
    <col min="15629" max="15629" width="10.5703125" style="25" bestFit="1" customWidth="1"/>
    <col min="15630" max="15630" width="11.140625" style="25" customWidth="1"/>
    <col min="15631" max="15631" width="11.140625" style="25" bestFit="1" customWidth="1"/>
    <col min="15632" max="15632" width="10.5703125" style="25" bestFit="1" customWidth="1"/>
    <col min="15633" max="15633" width="8.85546875" style="25"/>
    <col min="15634" max="15634" width="10.42578125" style="25" bestFit="1" customWidth="1"/>
    <col min="15635" max="15635" width="9" style="25" bestFit="1" customWidth="1"/>
    <col min="15636" max="15638" width="10.28515625" style="25" bestFit="1" customWidth="1"/>
    <col min="15639" max="15639" width="9" style="25" bestFit="1" customWidth="1"/>
    <col min="15640" max="15872" width="8.85546875" style="25"/>
    <col min="15873" max="15873" width="20.5703125" style="25" customWidth="1"/>
    <col min="15874" max="15874" width="7.7109375" style="25" customWidth="1"/>
    <col min="15875" max="15875" width="9" style="25" bestFit="1" customWidth="1"/>
    <col min="15876" max="15877" width="9.5703125" style="25" bestFit="1" customWidth="1"/>
    <col min="15878" max="15878" width="9" style="25" bestFit="1" customWidth="1"/>
    <col min="15879" max="15879" width="9.5703125" style="25" bestFit="1" customWidth="1"/>
    <col min="15880" max="15880" width="7.7109375" style="25" bestFit="1" customWidth="1"/>
    <col min="15881" max="15881" width="9" style="25" bestFit="1" customWidth="1"/>
    <col min="15882" max="15883" width="7.7109375" style="25" bestFit="1" customWidth="1"/>
    <col min="15884" max="15884" width="9" style="25" bestFit="1" customWidth="1"/>
    <col min="15885" max="15885" width="10.5703125" style="25" bestFit="1" customWidth="1"/>
    <col min="15886" max="15886" width="11.140625" style="25" customWidth="1"/>
    <col min="15887" max="15887" width="11.140625" style="25" bestFit="1" customWidth="1"/>
    <col min="15888" max="15888" width="10.5703125" style="25" bestFit="1" customWidth="1"/>
    <col min="15889" max="15889" width="8.85546875" style="25"/>
    <col min="15890" max="15890" width="10.42578125" style="25" bestFit="1" customWidth="1"/>
    <col min="15891" max="15891" width="9" style="25" bestFit="1" customWidth="1"/>
    <col min="15892" max="15894" width="10.28515625" style="25" bestFit="1" customWidth="1"/>
    <col min="15895" max="15895" width="9" style="25" bestFit="1" customWidth="1"/>
    <col min="15896" max="16128" width="8.85546875" style="25"/>
    <col min="16129" max="16129" width="20.5703125" style="25" customWidth="1"/>
    <col min="16130" max="16130" width="7.7109375" style="25" customWidth="1"/>
    <col min="16131" max="16131" width="9" style="25" bestFit="1" customWidth="1"/>
    <col min="16132" max="16133" width="9.5703125" style="25" bestFit="1" customWidth="1"/>
    <col min="16134" max="16134" width="9" style="25" bestFit="1" customWidth="1"/>
    <col min="16135" max="16135" width="9.5703125" style="25" bestFit="1" customWidth="1"/>
    <col min="16136" max="16136" width="7.7109375" style="25" bestFit="1" customWidth="1"/>
    <col min="16137" max="16137" width="9" style="25" bestFit="1" customWidth="1"/>
    <col min="16138" max="16139" width="7.7109375" style="25" bestFit="1" customWidth="1"/>
    <col min="16140" max="16140" width="9" style="25" bestFit="1" customWidth="1"/>
    <col min="16141" max="16141" width="10.5703125" style="25" bestFit="1" customWidth="1"/>
    <col min="16142" max="16142" width="11.140625" style="25" customWidth="1"/>
    <col min="16143" max="16143" width="11.140625" style="25" bestFit="1" customWidth="1"/>
    <col min="16144" max="16144" width="10.5703125" style="25" bestFit="1" customWidth="1"/>
    <col min="16145" max="16145" width="8.85546875" style="25"/>
    <col min="16146" max="16146" width="10.42578125" style="25" bestFit="1" customWidth="1"/>
    <col min="16147" max="16147" width="9" style="25" bestFit="1" customWidth="1"/>
    <col min="16148" max="16150" width="10.28515625" style="25" bestFit="1" customWidth="1"/>
    <col min="16151" max="16151" width="9" style="25" bestFit="1" customWidth="1"/>
    <col min="16152" max="16384" width="8.85546875" style="25"/>
  </cols>
  <sheetData>
    <row r="1" spans="1:24" s="29" customFormat="1" ht="18.75" customHeight="1" x14ac:dyDescent="0.2">
      <c r="A1" s="311" t="s">
        <v>137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28"/>
    </row>
    <row r="2" spans="1:24" ht="25.15" customHeight="1" x14ac:dyDescent="0.2">
      <c r="A2" s="309" t="s">
        <v>0</v>
      </c>
      <c r="B2" s="283" t="s">
        <v>15</v>
      </c>
      <c r="C2" s="283"/>
      <c r="D2" s="283"/>
      <c r="E2" s="283"/>
      <c r="F2" s="283"/>
      <c r="G2" s="283"/>
      <c r="H2" s="283"/>
      <c r="I2" s="283"/>
      <c r="J2" s="283"/>
      <c r="K2" s="283"/>
      <c r="L2" s="283" t="s">
        <v>1</v>
      </c>
      <c r="M2" s="305"/>
      <c r="N2" s="30"/>
    </row>
    <row r="3" spans="1:24" ht="25.15" customHeight="1" x14ac:dyDescent="0.2">
      <c r="A3" s="312"/>
      <c r="B3" s="313" t="s">
        <v>16</v>
      </c>
      <c r="C3" s="313"/>
      <c r="D3" s="313" t="s">
        <v>17</v>
      </c>
      <c r="E3" s="313"/>
      <c r="F3" s="313" t="s">
        <v>18</v>
      </c>
      <c r="G3" s="313"/>
      <c r="H3" s="315" t="s">
        <v>19</v>
      </c>
      <c r="I3" s="315"/>
      <c r="J3" s="313" t="s">
        <v>20</v>
      </c>
      <c r="K3" s="313"/>
      <c r="L3" s="313"/>
      <c r="M3" s="314"/>
      <c r="N3" s="30"/>
    </row>
    <row r="4" spans="1:24" ht="25.15" customHeight="1" x14ac:dyDescent="0.2">
      <c r="A4" s="310"/>
      <c r="B4" s="109" t="s">
        <v>28</v>
      </c>
      <c r="C4" s="109" t="s">
        <v>3</v>
      </c>
      <c r="D4" s="109" t="s">
        <v>28</v>
      </c>
      <c r="E4" s="109" t="s">
        <v>3</v>
      </c>
      <c r="F4" s="109" t="s">
        <v>28</v>
      </c>
      <c r="G4" s="109" t="s">
        <v>3</v>
      </c>
      <c r="H4" s="109" t="s">
        <v>28</v>
      </c>
      <c r="I4" s="109" t="s">
        <v>3</v>
      </c>
      <c r="J4" s="109" t="s">
        <v>28</v>
      </c>
      <c r="K4" s="109" t="s">
        <v>3</v>
      </c>
      <c r="L4" s="109" t="s">
        <v>28</v>
      </c>
      <c r="M4" s="113" t="s">
        <v>3</v>
      </c>
      <c r="N4" s="30"/>
    </row>
    <row r="5" spans="1:24" ht="16.5" customHeight="1" x14ac:dyDescent="0.2">
      <c r="A5" s="243" t="s">
        <v>6</v>
      </c>
      <c r="B5" s="244">
        <v>274306</v>
      </c>
      <c r="C5" s="244">
        <v>631886</v>
      </c>
      <c r="D5" s="244">
        <v>1694717</v>
      </c>
      <c r="E5" s="244">
        <v>4801643</v>
      </c>
      <c r="F5" s="244">
        <v>1232121</v>
      </c>
      <c r="G5" s="244">
        <v>3721939</v>
      </c>
      <c r="H5" s="244">
        <v>247845</v>
      </c>
      <c r="I5" s="244">
        <v>690778</v>
      </c>
      <c r="J5" s="244">
        <v>62093</v>
      </c>
      <c r="K5" s="244">
        <v>167617</v>
      </c>
      <c r="L5" s="244">
        <f>B5+D5+F5+H5+J5</f>
        <v>3511082</v>
      </c>
      <c r="M5" s="244">
        <f>C5+E5+G5+I5+K5</f>
        <v>10013863</v>
      </c>
      <c r="N5" s="31"/>
      <c r="O5" s="32"/>
      <c r="P5" s="32"/>
      <c r="Q5" s="33"/>
    </row>
    <row r="6" spans="1:24" s="36" customFormat="1" ht="14.1" customHeight="1" x14ac:dyDescent="0.2">
      <c r="A6" s="245" t="s">
        <v>102</v>
      </c>
      <c r="B6" s="246">
        <v>64762</v>
      </c>
      <c r="C6" s="246">
        <v>155158</v>
      </c>
      <c r="D6" s="246">
        <v>300070</v>
      </c>
      <c r="E6" s="246">
        <v>863827</v>
      </c>
      <c r="F6" s="246">
        <v>202198</v>
      </c>
      <c r="G6" s="246">
        <v>606971</v>
      </c>
      <c r="H6" s="246">
        <v>21452</v>
      </c>
      <c r="I6" s="246">
        <v>59084</v>
      </c>
      <c r="J6" s="246">
        <v>5663</v>
      </c>
      <c r="K6" s="246">
        <v>15344</v>
      </c>
      <c r="L6" s="246">
        <f>B6+D6+F6+H6+J6</f>
        <v>594145</v>
      </c>
      <c r="M6" s="246">
        <f t="shared" ref="L6:M27" si="0">C6+E6+G6+I6+K6</f>
        <v>1700384</v>
      </c>
      <c r="N6" s="34"/>
      <c r="O6" s="34"/>
      <c r="P6" s="34"/>
      <c r="Q6" s="35"/>
    </row>
    <row r="7" spans="1:24" s="36" customFormat="1" ht="14.1" customHeight="1" x14ac:dyDescent="0.2">
      <c r="A7" s="247" t="s">
        <v>123</v>
      </c>
      <c r="B7" s="246">
        <v>33057</v>
      </c>
      <c r="C7" s="246">
        <v>75785</v>
      </c>
      <c r="D7" s="246">
        <v>249730</v>
      </c>
      <c r="E7" s="246">
        <v>768103</v>
      </c>
      <c r="F7" s="246">
        <v>179835</v>
      </c>
      <c r="G7" s="246">
        <v>598330</v>
      </c>
      <c r="H7" s="246">
        <v>41765</v>
      </c>
      <c r="I7" s="246">
        <v>126905</v>
      </c>
      <c r="J7" s="246">
        <v>9328</v>
      </c>
      <c r="K7" s="246">
        <v>23956</v>
      </c>
      <c r="L7" s="246">
        <f>B7+D7+F7+H7+J7</f>
        <v>513715</v>
      </c>
      <c r="M7" s="246">
        <f>C7+E7+G7+I7+K7</f>
        <v>1593079</v>
      </c>
      <c r="N7" s="34"/>
      <c r="O7" s="37"/>
      <c r="P7" s="37"/>
      <c r="Q7" s="35"/>
    </row>
    <row r="8" spans="1:24" s="36" customFormat="1" ht="14.1" customHeight="1" x14ac:dyDescent="0.2">
      <c r="A8" s="245" t="s">
        <v>53</v>
      </c>
      <c r="B8" s="246">
        <v>17480</v>
      </c>
      <c r="C8" s="246">
        <v>40480</v>
      </c>
      <c r="D8" s="246">
        <v>238151</v>
      </c>
      <c r="E8" s="246">
        <v>660969</v>
      </c>
      <c r="F8" s="246">
        <v>137021</v>
      </c>
      <c r="G8" s="246">
        <v>424284</v>
      </c>
      <c r="H8" s="246">
        <v>25263</v>
      </c>
      <c r="I8" s="246">
        <v>71895</v>
      </c>
      <c r="J8" s="246">
        <v>4922</v>
      </c>
      <c r="K8" s="246">
        <v>12399</v>
      </c>
      <c r="L8" s="246">
        <f>B8+D8+F8+H8+J8</f>
        <v>422837</v>
      </c>
      <c r="M8" s="246">
        <f>C8+E8+G8+I8+K8</f>
        <v>1210027</v>
      </c>
      <c r="N8" s="34"/>
      <c r="O8" s="37"/>
      <c r="P8" s="37"/>
      <c r="Q8" s="35"/>
      <c r="S8" s="38"/>
      <c r="T8" s="38"/>
      <c r="U8" s="38"/>
      <c r="V8" s="38"/>
      <c r="W8" s="38"/>
    </row>
    <row r="9" spans="1:24" s="36" customFormat="1" ht="14.1" customHeight="1" x14ac:dyDescent="0.2">
      <c r="A9" s="245" t="s">
        <v>124</v>
      </c>
      <c r="B9" s="246">
        <v>44025</v>
      </c>
      <c r="C9" s="246">
        <v>96451</v>
      </c>
      <c r="D9" s="246">
        <v>178260</v>
      </c>
      <c r="E9" s="246">
        <v>512969</v>
      </c>
      <c r="F9" s="246">
        <v>156573</v>
      </c>
      <c r="G9" s="246">
        <v>472402</v>
      </c>
      <c r="H9" s="246">
        <v>30153</v>
      </c>
      <c r="I9" s="246">
        <v>83874</v>
      </c>
      <c r="J9" s="246">
        <v>9866</v>
      </c>
      <c r="K9" s="246">
        <v>28005</v>
      </c>
      <c r="L9" s="246">
        <f>B9+D9+F9+H9+J9</f>
        <v>418877</v>
      </c>
      <c r="M9" s="246">
        <f>C9+E9+G9+I9+K9</f>
        <v>1193701</v>
      </c>
      <c r="N9" s="39"/>
      <c r="O9" s="37"/>
      <c r="P9" s="37"/>
      <c r="Q9" s="35"/>
      <c r="S9" s="38"/>
      <c r="T9" s="38"/>
      <c r="U9" s="38"/>
      <c r="V9" s="38"/>
      <c r="W9" s="38"/>
    </row>
    <row r="10" spans="1:24" s="36" customFormat="1" ht="14.1" customHeight="1" x14ac:dyDescent="0.2">
      <c r="A10" s="245" t="s">
        <v>56</v>
      </c>
      <c r="B10" s="246">
        <v>30712</v>
      </c>
      <c r="C10" s="246">
        <v>74856</v>
      </c>
      <c r="D10" s="246">
        <v>111784</v>
      </c>
      <c r="E10" s="246">
        <v>333011</v>
      </c>
      <c r="F10" s="246">
        <v>90052</v>
      </c>
      <c r="G10" s="246">
        <v>276159</v>
      </c>
      <c r="H10" s="246">
        <v>12680</v>
      </c>
      <c r="I10" s="246">
        <v>31818</v>
      </c>
      <c r="J10" s="246">
        <v>1955</v>
      </c>
      <c r="K10" s="246">
        <v>4541</v>
      </c>
      <c r="L10" s="246">
        <f>B10+D10+F10+H10+J10</f>
        <v>247183</v>
      </c>
      <c r="M10" s="246">
        <f>C10+E10+G10+I10+K10</f>
        <v>720385</v>
      </c>
      <c r="N10" s="39"/>
      <c r="O10" s="37"/>
      <c r="P10" s="37"/>
      <c r="Q10" s="35"/>
      <c r="R10" s="35"/>
      <c r="S10" s="38"/>
      <c r="T10" s="38"/>
      <c r="U10" s="38"/>
      <c r="V10" s="38"/>
      <c r="W10" s="38"/>
      <c r="X10" s="35"/>
    </row>
    <row r="11" spans="1:24" ht="16.5" customHeight="1" x14ac:dyDescent="0.2">
      <c r="A11" s="243" t="s">
        <v>7</v>
      </c>
      <c r="B11" s="244">
        <v>328736</v>
      </c>
      <c r="C11" s="244">
        <v>763186</v>
      </c>
      <c r="D11" s="244">
        <v>1119001</v>
      </c>
      <c r="E11" s="244">
        <v>2691221</v>
      </c>
      <c r="F11" s="244">
        <v>425967</v>
      </c>
      <c r="G11" s="244">
        <v>1201539</v>
      </c>
      <c r="H11" s="244">
        <v>33848</v>
      </c>
      <c r="I11" s="244">
        <v>94625</v>
      </c>
      <c r="J11" s="244">
        <v>7048</v>
      </c>
      <c r="K11" s="244">
        <v>14437</v>
      </c>
      <c r="L11" s="244">
        <f t="shared" si="0"/>
        <v>1914600</v>
      </c>
      <c r="M11" s="244">
        <f t="shared" si="0"/>
        <v>4765008</v>
      </c>
      <c r="N11" s="40"/>
      <c r="O11" s="32"/>
      <c r="P11" s="32"/>
      <c r="Q11" s="33"/>
      <c r="R11" s="41"/>
      <c r="S11" s="30"/>
      <c r="T11" s="30"/>
      <c r="U11" s="30"/>
      <c r="V11" s="30"/>
      <c r="W11" s="30"/>
      <c r="X11" s="33"/>
    </row>
    <row r="12" spans="1:24" s="36" customFormat="1" ht="14.1" customHeight="1" x14ac:dyDescent="0.2">
      <c r="A12" s="245" t="s">
        <v>103</v>
      </c>
      <c r="B12" s="246">
        <v>307274</v>
      </c>
      <c r="C12" s="246">
        <v>713313</v>
      </c>
      <c r="D12" s="246">
        <v>1004781</v>
      </c>
      <c r="E12" s="246">
        <v>2418537</v>
      </c>
      <c r="F12" s="246">
        <v>369109</v>
      </c>
      <c r="G12" s="246">
        <v>1036799</v>
      </c>
      <c r="H12" s="246">
        <v>27681</v>
      </c>
      <c r="I12" s="246">
        <v>77763</v>
      </c>
      <c r="J12" s="246">
        <v>5801</v>
      </c>
      <c r="K12" s="246">
        <v>11427</v>
      </c>
      <c r="L12" s="246">
        <f>B12+D12+F12+H12+J12</f>
        <v>1714646</v>
      </c>
      <c r="M12" s="246">
        <f t="shared" si="0"/>
        <v>4257839</v>
      </c>
      <c r="N12" s="34"/>
      <c r="O12" s="37"/>
      <c r="P12" s="37"/>
      <c r="Q12" s="35"/>
      <c r="R12" s="42"/>
      <c r="S12" s="37"/>
      <c r="T12" s="37"/>
      <c r="U12" s="37"/>
      <c r="V12" s="37"/>
      <c r="W12" s="37"/>
      <c r="X12" s="35"/>
    </row>
    <row r="13" spans="1:24" ht="25.5" customHeight="1" x14ac:dyDescent="0.2">
      <c r="A13" s="248" t="s">
        <v>32</v>
      </c>
      <c r="B13" s="244">
        <v>37654</v>
      </c>
      <c r="C13" s="244">
        <v>95677</v>
      </c>
      <c r="D13" s="244">
        <v>240250</v>
      </c>
      <c r="E13" s="244">
        <v>635349</v>
      </c>
      <c r="F13" s="244">
        <v>165657</v>
      </c>
      <c r="G13" s="244">
        <v>440616</v>
      </c>
      <c r="H13" s="244">
        <v>37776</v>
      </c>
      <c r="I13" s="244">
        <v>91185</v>
      </c>
      <c r="J13" s="244">
        <v>9327</v>
      </c>
      <c r="K13" s="244">
        <v>20943</v>
      </c>
      <c r="L13" s="244">
        <f t="shared" si="0"/>
        <v>490664</v>
      </c>
      <c r="M13" s="244">
        <f t="shared" si="0"/>
        <v>1283770</v>
      </c>
      <c r="N13" s="40"/>
      <c r="O13" s="32"/>
      <c r="P13" s="32"/>
      <c r="Q13" s="33"/>
      <c r="R13" s="41"/>
      <c r="S13" s="40"/>
      <c r="T13" s="40"/>
      <c r="U13" s="40"/>
      <c r="V13" s="40"/>
      <c r="W13" s="40"/>
      <c r="X13" s="33"/>
    </row>
    <row r="14" spans="1:24" s="36" customFormat="1" ht="14.1" customHeight="1" x14ac:dyDescent="0.2">
      <c r="A14" s="245" t="s">
        <v>104</v>
      </c>
      <c r="B14" s="246">
        <v>14130</v>
      </c>
      <c r="C14" s="246">
        <v>37058</v>
      </c>
      <c r="D14" s="246">
        <v>80967</v>
      </c>
      <c r="E14" s="246">
        <v>217468</v>
      </c>
      <c r="F14" s="249">
        <v>49044</v>
      </c>
      <c r="G14" s="249">
        <v>132960</v>
      </c>
      <c r="H14" s="246">
        <v>10112</v>
      </c>
      <c r="I14" s="246">
        <v>24682</v>
      </c>
      <c r="J14" s="246">
        <v>2015</v>
      </c>
      <c r="K14" s="246">
        <v>5089</v>
      </c>
      <c r="L14" s="246">
        <f t="shared" si="0"/>
        <v>156268</v>
      </c>
      <c r="M14" s="246">
        <f t="shared" si="0"/>
        <v>417257</v>
      </c>
      <c r="N14" s="34"/>
      <c r="O14" s="37"/>
      <c r="P14" s="37"/>
      <c r="Q14" s="35"/>
      <c r="R14" s="42"/>
      <c r="S14" s="43"/>
      <c r="T14" s="43"/>
      <c r="U14" s="43"/>
      <c r="V14" s="43"/>
      <c r="W14" s="43"/>
      <c r="X14" s="35"/>
    </row>
    <row r="15" spans="1:24" s="36" customFormat="1" ht="14.1" customHeight="1" x14ac:dyDescent="0.2">
      <c r="A15" s="245" t="s">
        <v>125</v>
      </c>
      <c r="B15" s="246">
        <v>7706</v>
      </c>
      <c r="C15" s="246">
        <v>18644</v>
      </c>
      <c r="D15" s="246">
        <v>38824</v>
      </c>
      <c r="E15" s="246">
        <v>102313</v>
      </c>
      <c r="F15" s="246">
        <v>19421</v>
      </c>
      <c r="G15" s="246">
        <v>47415</v>
      </c>
      <c r="H15" s="246">
        <v>4346</v>
      </c>
      <c r="I15" s="246">
        <v>9968</v>
      </c>
      <c r="J15" s="246">
        <v>805</v>
      </c>
      <c r="K15" s="246">
        <v>1703</v>
      </c>
      <c r="L15" s="246">
        <f t="shared" si="0"/>
        <v>71102</v>
      </c>
      <c r="M15" s="246">
        <f t="shared" si="0"/>
        <v>180043</v>
      </c>
      <c r="N15" s="34"/>
      <c r="O15" s="37"/>
      <c r="P15" s="37"/>
      <c r="Q15" s="35"/>
      <c r="R15" s="42"/>
      <c r="S15" s="35"/>
      <c r="T15" s="35"/>
      <c r="U15" s="35"/>
      <c r="V15" s="35"/>
      <c r="W15" s="35"/>
      <c r="X15" s="35"/>
    </row>
    <row r="16" spans="1:24" s="36" customFormat="1" ht="14.1" customHeight="1" x14ac:dyDescent="0.2">
      <c r="A16" s="245" t="s">
        <v>126</v>
      </c>
      <c r="B16" s="246">
        <v>7165</v>
      </c>
      <c r="C16" s="246">
        <v>18408</v>
      </c>
      <c r="D16" s="246">
        <v>62827</v>
      </c>
      <c r="E16" s="246">
        <v>168888</v>
      </c>
      <c r="F16" s="246">
        <v>57971</v>
      </c>
      <c r="G16" s="246">
        <v>157912</v>
      </c>
      <c r="H16" s="246">
        <v>12015</v>
      </c>
      <c r="I16" s="246">
        <v>30625</v>
      </c>
      <c r="J16" s="246">
        <v>2551</v>
      </c>
      <c r="K16" s="246">
        <v>5993</v>
      </c>
      <c r="L16" s="246">
        <f t="shared" si="0"/>
        <v>142529</v>
      </c>
      <c r="M16" s="246">
        <f t="shared" si="0"/>
        <v>381826</v>
      </c>
      <c r="N16" s="34"/>
      <c r="O16" s="37"/>
      <c r="P16" s="37"/>
      <c r="Q16" s="35"/>
      <c r="R16" s="42"/>
      <c r="S16" s="35"/>
      <c r="T16" s="35"/>
      <c r="U16" s="35"/>
      <c r="V16" s="35"/>
      <c r="W16" s="35"/>
      <c r="X16" s="35"/>
    </row>
    <row r="17" spans="1:24" ht="18" customHeight="1" x14ac:dyDescent="0.2">
      <c r="A17" s="243" t="s">
        <v>33</v>
      </c>
      <c r="B17" s="244">
        <v>65607</v>
      </c>
      <c r="C17" s="244">
        <v>133417</v>
      </c>
      <c r="D17" s="244">
        <v>782824</v>
      </c>
      <c r="E17" s="244">
        <v>1608313</v>
      </c>
      <c r="F17" s="244">
        <v>155890</v>
      </c>
      <c r="G17" s="244">
        <v>374218</v>
      </c>
      <c r="H17" s="244">
        <v>22796</v>
      </c>
      <c r="I17" s="244">
        <v>50333</v>
      </c>
      <c r="J17" s="244">
        <v>4299</v>
      </c>
      <c r="K17" s="244">
        <v>8686</v>
      </c>
      <c r="L17" s="244">
        <f t="shared" si="0"/>
        <v>1031416</v>
      </c>
      <c r="M17" s="244">
        <f t="shared" si="0"/>
        <v>2174967</v>
      </c>
      <c r="N17" s="40"/>
      <c r="O17" s="32"/>
      <c r="P17" s="32"/>
      <c r="Q17" s="33"/>
      <c r="R17" s="33"/>
      <c r="S17" s="33"/>
      <c r="T17" s="33"/>
      <c r="U17" s="33"/>
      <c r="V17" s="33"/>
      <c r="W17" s="33"/>
      <c r="X17" s="33"/>
    </row>
    <row r="18" spans="1:24" s="36" customFormat="1" ht="14.1" customHeight="1" x14ac:dyDescent="0.2">
      <c r="A18" s="245" t="s">
        <v>105</v>
      </c>
      <c r="B18" s="246">
        <v>19092</v>
      </c>
      <c r="C18" s="246">
        <v>39024</v>
      </c>
      <c r="D18" s="246">
        <v>379988</v>
      </c>
      <c r="E18" s="246">
        <v>847292</v>
      </c>
      <c r="F18" s="246">
        <v>59442</v>
      </c>
      <c r="G18" s="246">
        <v>147451</v>
      </c>
      <c r="H18" s="246">
        <v>3309</v>
      </c>
      <c r="I18" s="246">
        <v>6365</v>
      </c>
      <c r="J18" s="246">
        <v>43</v>
      </c>
      <c r="K18" s="246">
        <v>78</v>
      </c>
      <c r="L18" s="246">
        <f t="shared" si="0"/>
        <v>461874</v>
      </c>
      <c r="M18" s="246">
        <f t="shared" si="0"/>
        <v>1040210</v>
      </c>
      <c r="N18" s="34"/>
      <c r="O18" s="37"/>
      <c r="P18" s="37"/>
      <c r="Q18" s="35"/>
      <c r="R18" s="35"/>
      <c r="S18" s="35"/>
      <c r="T18" s="35"/>
      <c r="U18" s="35"/>
      <c r="V18" s="35"/>
      <c r="W18" s="35"/>
      <c r="X18" s="35"/>
    </row>
    <row r="19" spans="1:24" s="36" customFormat="1" ht="14.1" customHeight="1" x14ac:dyDescent="0.2">
      <c r="A19" s="245" t="s">
        <v>62</v>
      </c>
      <c r="B19" s="246">
        <v>21058</v>
      </c>
      <c r="C19" s="246">
        <v>38324</v>
      </c>
      <c r="D19" s="246">
        <v>138873</v>
      </c>
      <c r="E19" s="246">
        <v>232625</v>
      </c>
      <c r="F19" s="246">
        <v>24025</v>
      </c>
      <c r="G19" s="246">
        <v>54912</v>
      </c>
      <c r="H19" s="246">
        <v>8892</v>
      </c>
      <c r="I19" s="246">
        <v>17998</v>
      </c>
      <c r="J19" s="246">
        <v>1233</v>
      </c>
      <c r="K19" s="246">
        <v>2183</v>
      </c>
      <c r="L19" s="246">
        <f t="shared" si="0"/>
        <v>194081</v>
      </c>
      <c r="M19" s="246">
        <f t="shared" si="0"/>
        <v>346042</v>
      </c>
      <c r="N19" s="34"/>
      <c r="O19" s="37"/>
      <c r="P19" s="37"/>
      <c r="Q19" s="35"/>
      <c r="R19" s="35"/>
      <c r="S19" s="35"/>
      <c r="T19" s="35"/>
      <c r="U19" s="35"/>
      <c r="V19" s="35"/>
      <c r="W19" s="35"/>
      <c r="X19" s="35"/>
    </row>
    <row r="20" spans="1:24" ht="18" customHeight="1" x14ac:dyDescent="0.2">
      <c r="A20" s="243" t="s">
        <v>10</v>
      </c>
      <c r="B20" s="250">
        <v>33923</v>
      </c>
      <c r="C20" s="250">
        <v>77247</v>
      </c>
      <c r="D20" s="250">
        <v>77299</v>
      </c>
      <c r="E20" s="250">
        <v>207473</v>
      </c>
      <c r="F20" s="250">
        <v>37763</v>
      </c>
      <c r="G20" s="250">
        <v>96423</v>
      </c>
      <c r="H20" s="250">
        <v>3509</v>
      </c>
      <c r="I20" s="250">
        <v>7207</v>
      </c>
      <c r="J20" s="250">
        <v>266</v>
      </c>
      <c r="K20" s="250">
        <v>460</v>
      </c>
      <c r="L20" s="244">
        <f t="shared" si="0"/>
        <v>152760</v>
      </c>
      <c r="M20" s="244">
        <f t="shared" si="0"/>
        <v>388810</v>
      </c>
      <c r="N20" s="40"/>
      <c r="O20" s="40"/>
      <c r="P20" s="32"/>
      <c r="Q20" s="33"/>
      <c r="R20" s="33"/>
      <c r="S20" s="33"/>
      <c r="T20" s="33"/>
      <c r="U20" s="33"/>
      <c r="V20" s="33"/>
      <c r="W20" s="33"/>
      <c r="X20" s="33"/>
    </row>
    <row r="21" spans="1:24" s="36" customFormat="1" ht="14.1" customHeight="1" x14ac:dyDescent="0.2">
      <c r="A21" s="245" t="s">
        <v>106</v>
      </c>
      <c r="B21" s="249">
        <v>6295</v>
      </c>
      <c r="C21" s="249">
        <v>15872</v>
      </c>
      <c r="D21" s="249">
        <v>27128</v>
      </c>
      <c r="E21" s="249">
        <v>73817</v>
      </c>
      <c r="F21" s="249">
        <v>23201</v>
      </c>
      <c r="G21" s="249">
        <v>60347</v>
      </c>
      <c r="H21" s="249">
        <v>1458</v>
      </c>
      <c r="I21" s="249">
        <v>2751</v>
      </c>
      <c r="J21" s="249">
        <v>69</v>
      </c>
      <c r="K21" s="249">
        <v>140</v>
      </c>
      <c r="L21" s="246">
        <f t="shared" si="0"/>
        <v>58151</v>
      </c>
      <c r="M21" s="246">
        <f t="shared" si="0"/>
        <v>152927</v>
      </c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36" customFormat="1" ht="25.5" customHeight="1" x14ac:dyDescent="0.2">
      <c r="A22" s="248" t="s">
        <v>36</v>
      </c>
      <c r="B22" s="249">
        <v>3012</v>
      </c>
      <c r="C22" s="249">
        <v>6881</v>
      </c>
      <c r="D22" s="249">
        <v>9718</v>
      </c>
      <c r="E22" s="249">
        <v>28055</v>
      </c>
      <c r="F22" s="249">
        <v>7517</v>
      </c>
      <c r="G22" s="249">
        <v>30539</v>
      </c>
      <c r="H22" s="249">
        <v>1631</v>
      </c>
      <c r="I22" s="249">
        <v>3702</v>
      </c>
      <c r="J22" s="249">
        <v>494</v>
      </c>
      <c r="K22" s="249">
        <v>1054</v>
      </c>
      <c r="L22" s="246">
        <f t="shared" si="0"/>
        <v>22372</v>
      </c>
      <c r="M22" s="246">
        <f t="shared" si="0"/>
        <v>70231</v>
      </c>
      <c r="N22" s="34"/>
      <c r="O22" s="34"/>
      <c r="P22" s="35"/>
      <c r="Q22" s="35"/>
      <c r="R22" s="35"/>
      <c r="S22" s="45"/>
      <c r="T22" s="45"/>
      <c r="U22" s="45"/>
      <c r="V22" s="45"/>
      <c r="W22" s="35"/>
      <c r="X22" s="35"/>
    </row>
    <row r="23" spans="1:24" s="36" customFormat="1" ht="18" customHeight="1" x14ac:dyDescent="0.2">
      <c r="A23" s="243" t="s">
        <v>37</v>
      </c>
      <c r="B23" s="249">
        <v>1947</v>
      </c>
      <c r="C23" s="249">
        <v>3750</v>
      </c>
      <c r="D23" s="249">
        <v>6156</v>
      </c>
      <c r="E23" s="249">
        <v>16552</v>
      </c>
      <c r="F23" s="249">
        <v>3834</v>
      </c>
      <c r="G23" s="249">
        <v>11082</v>
      </c>
      <c r="H23" s="249">
        <v>427</v>
      </c>
      <c r="I23" s="249">
        <v>926</v>
      </c>
      <c r="J23" s="249">
        <v>68</v>
      </c>
      <c r="K23" s="249">
        <v>203</v>
      </c>
      <c r="L23" s="246">
        <f t="shared" si="0"/>
        <v>12432</v>
      </c>
      <c r="M23" s="246">
        <f t="shared" si="0"/>
        <v>32513</v>
      </c>
      <c r="N23" s="34"/>
      <c r="O23" s="34"/>
      <c r="P23" s="35"/>
      <c r="Q23" s="35"/>
      <c r="R23" s="35"/>
      <c r="S23" s="45"/>
      <c r="T23" s="45"/>
      <c r="U23" s="45"/>
      <c r="V23" s="45"/>
      <c r="W23" s="35"/>
      <c r="X23" s="35"/>
    </row>
    <row r="24" spans="1:24" s="36" customFormat="1" ht="18" customHeight="1" x14ac:dyDescent="0.2">
      <c r="A24" s="243" t="s">
        <v>38</v>
      </c>
      <c r="B24" s="249">
        <v>2181</v>
      </c>
      <c r="C24" s="249">
        <v>4863</v>
      </c>
      <c r="D24" s="249">
        <v>11411</v>
      </c>
      <c r="E24" s="249">
        <v>30026</v>
      </c>
      <c r="F24" s="249">
        <v>6263</v>
      </c>
      <c r="G24" s="249">
        <v>16724</v>
      </c>
      <c r="H24" s="249">
        <v>1608</v>
      </c>
      <c r="I24" s="249">
        <v>3085</v>
      </c>
      <c r="J24" s="249">
        <v>909</v>
      </c>
      <c r="K24" s="249">
        <v>1778</v>
      </c>
      <c r="L24" s="246">
        <f t="shared" si="0"/>
        <v>22372</v>
      </c>
      <c r="M24" s="246">
        <f t="shared" si="0"/>
        <v>56476</v>
      </c>
      <c r="N24" s="34"/>
      <c r="O24" s="34"/>
      <c r="P24" s="35"/>
      <c r="Q24" s="35"/>
      <c r="S24" s="46"/>
      <c r="T24" s="46"/>
      <c r="U24" s="47"/>
      <c r="V24" s="47"/>
    </row>
    <row r="25" spans="1:24" s="36" customFormat="1" ht="18" customHeight="1" x14ac:dyDescent="0.2">
      <c r="A25" s="243" t="s">
        <v>39</v>
      </c>
      <c r="B25" s="249">
        <v>13191</v>
      </c>
      <c r="C25" s="249">
        <v>30650</v>
      </c>
      <c r="D25" s="249">
        <v>64924</v>
      </c>
      <c r="E25" s="249">
        <v>147512</v>
      </c>
      <c r="F25" s="249">
        <v>56192</v>
      </c>
      <c r="G25" s="249">
        <v>135159</v>
      </c>
      <c r="H25" s="249">
        <v>3875</v>
      </c>
      <c r="I25" s="249">
        <v>9754</v>
      </c>
      <c r="J25" s="249">
        <v>1448</v>
      </c>
      <c r="K25" s="249">
        <v>3216</v>
      </c>
      <c r="L25" s="246">
        <f t="shared" si="0"/>
        <v>139630</v>
      </c>
      <c r="M25" s="246">
        <f t="shared" si="0"/>
        <v>326291</v>
      </c>
      <c r="N25" s="34"/>
      <c r="O25" s="34"/>
      <c r="P25" s="35"/>
      <c r="Q25" s="35"/>
      <c r="S25" s="46"/>
      <c r="T25" s="46"/>
      <c r="U25" s="47"/>
      <c r="V25" s="47"/>
    </row>
    <row r="26" spans="1:24" s="36" customFormat="1" ht="18" customHeight="1" x14ac:dyDescent="0.2">
      <c r="A26" s="243" t="s">
        <v>40</v>
      </c>
      <c r="B26" s="251">
        <v>885</v>
      </c>
      <c r="C26" s="249">
        <v>1936</v>
      </c>
      <c r="D26" s="249">
        <v>8145</v>
      </c>
      <c r="E26" s="249">
        <v>19804</v>
      </c>
      <c r="F26" s="249">
        <v>6429</v>
      </c>
      <c r="G26" s="249">
        <v>16564</v>
      </c>
      <c r="H26" s="249">
        <v>272</v>
      </c>
      <c r="I26" s="249">
        <v>422</v>
      </c>
      <c r="J26" s="249">
        <v>0</v>
      </c>
      <c r="K26" s="249">
        <v>0</v>
      </c>
      <c r="L26" s="246">
        <f t="shared" si="0"/>
        <v>15731</v>
      </c>
      <c r="M26" s="246">
        <f t="shared" si="0"/>
        <v>38726</v>
      </c>
      <c r="N26" s="34"/>
      <c r="O26" s="34"/>
      <c r="P26" s="48"/>
      <c r="Q26" s="35"/>
      <c r="S26" s="46"/>
      <c r="T26" s="46"/>
      <c r="U26" s="47"/>
      <c r="V26" s="47"/>
    </row>
    <row r="27" spans="1:24" s="36" customFormat="1" ht="24" customHeight="1" x14ac:dyDescent="0.2">
      <c r="A27" s="248" t="s">
        <v>41</v>
      </c>
      <c r="B27" s="249">
        <v>9594</v>
      </c>
      <c r="C27" s="249">
        <v>21431</v>
      </c>
      <c r="D27" s="249">
        <v>107989</v>
      </c>
      <c r="E27" s="249">
        <v>266178</v>
      </c>
      <c r="F27" s="249">
        <v>15752</v>
      </c>
      <c r="G27" s="249">
        <v>36026</v>
      </c>
      <c r="H27" s="249">
        <v>2840</v>
      </c>
      <c r="I27" s="249">
        <v>5581</v>
      </c>
      <c r="J27" s="249">
        <v>1579</v>
      </c>
      <c r="K27" s="249">
        <v>3779</v>
      </c>
      <c r="L27" s="246">
        <f t="shared" si="0"/>
        <v>137754</v>
      </c>
      <c r="M27" s="246">
        <f t="shared" si="0"/>
        <v>332995</v>
      </c>
      <c r="N27" s="34"/>
      <c r="O27" s="34"/>
      <c r="P27" s="35"/>
      <c r="Q27" s="35"/>
      <c r="S27" s="46"/>
      <c r="T27" s="46"/>
      <c r="U27" s="47"/>
      <c r="V27" s="47"/>
    </row>
    <row r="28" spans="1:24" x14ac:dyDescent="0.2">
      <c r="A28" s="252" t="s">
        <v>13</v>
      </c>
      <c r="B28" s="250">
        <f t="shared" ref="B28:K28" si="1">B27+B26+B25+B24+B23+B22+B20+B17+B13+B11+B5</f>
        <v>771036</v>
      </c>
      <c r="C28" s="250">
        <f t="shared" si="1"/>
        <v>1770924</v>
      </c>
      <c r="D28" s="250">
        <v>4122794</v>
      </c>
      <c r="E28" s="250">
        <f t="shared" si="1"/>
        <v>10452126</v>
      </c>
      <c r="F28" s="250">
        <f t="shared" si="1"/>
        <v>2113385</v>
      </c>
      <c r="G28" s="250">
        <f t="shared" si="1"/>
        <v>6080829</v>
      </c>
      <c r="H28" s="250">
        <f t="shared" si="1"/>
        <v>356427</v>
      </c>
      <c r="I28" s="250">
        <f t="shared" si="1"/>
        <v>957598</v>
      </c>
      <c r="J28" s="250">
        <f t="shared" si="1"/>
        <v>87531</v>
      </c>
      <c r="K28" s="250">
        <f t="shared" si="1"/>
        <v>222173</v>
      </c>
      <c r="L28" s="244">
        <f>B28+D28+F28+H28+J28</f>
        <v>7451173</v>
      </c>
      <c r="M28" s="244">
        <f>C28+E28+G28+I28+K28</f>
        <v>19483650</v>
      </c>
      <c r="O28" s="40"/>
      <c r="P28" s="40"/>
      <c r="Q28" s="33"/>
      <c r="S28" s="49"/>
      <c r="T28" s="49"/>
      <c r="U28" s="50"/>
      <c r="V28" s="50"/>
    </row>
    <row r="29" spans="1:24" s="110" customFormat="1" ht="11.25" x14ac:dyDescent="0.2">
      <c r="A29" s="321" t="s">
        <v>144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O29" s="115"/>
      <c r="P29" s="115"/>
      <c r="Q29" s="114"/>
      <c r="S29" s="116"/>
      <c r="T29" s="116"/>
      <c r="U29" s="117"/>
      <c r="V29" s="117"/>
    </row>
    <row r="30" spans="1:24" x14ac:dyDescent="0.2">
      <c r="B30" s="51"/>
      <c r="C30" s="51"/>
      <c r="D30" s="51"/>
      <c r="E30" s="51"/>
      <c r="F30" s="51"/>
      <c r="G30" s="51"/>
      <c r="H30" s="51"/>
      <c r="I30" s="51"/>
      <c r="O30" s="33"/>
      <c r="P30" s="33"/>
      <c r="Q30" s="33"/>
      <c r="S30" s="49"/>
      <c r="T30" s="49"/>
      <c r="U30" s="49"/>
      <c r="V30" s="49"/>
    </row>
    <row r="31" spans="1:24" ht="12.95" customHeight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</row>
  </sheetData>
  <mergeCells count="9">
    <mergeCell ref="A1:M1"/>
    <mergeCell ref="A2:A4"/>
    <mergeCell ref="B2:K2"/>
    <mergeCell ref="L2:M3"/>
    <mergeCell ref="B3:C3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Normal="100" workbookViewId="0">
      <selection activeCell="A20" sqref="A20"/>
    </sheetView>
  </sheetViews>
  <sheetFormatPr defaultColWidth="8.85546875" defaultRowHeight="12.75" x14ac:dyDescent="0.2"/>
  <cols>
    <col min="1" max="1" width="15.28515625" style="25" customWidth="1"/>
    <col min="2" max="6" width="7.7109375" style="25" bestFit="1" customWidth="1"/>
    <col min="7" max="7" width="9" style="25" bestFit="1" customWidth="1"/>
    <col min="8" max="9" width="7.7109375" style="25" bestFit="1" customWidth="1"/>
    <col min="10" max="11" width="9" style="25" bestFit="1" customWidth="1"/>
    <col min="12" max="12" width="8.85546875" style="55"/>
    <col min="13" max="13" width="11.140625" style="25" customWidth="1"/>
    <col min="14" max="14" width="8.85546875" style="25"/>
    <col min="15" max="15" width="9" style="25" bestFit="1" customWidth="1"/>
    <col min="16" max="16" width="8.85546875" style="25"/>
    <col min="17" max="17" width="10.42578125" style="25" bestFit="1" customWidth="1"/>
    <col min="18" max="18" width="9" style="25" bestFit="1" customWidth="1"/>
    <col min="19" max="21" width="10.28515625" style="25" bestFit="1" customWidth="1"/>
    <col min="22" max="22" width="9" style="25" bestFit="1" customWidth="1"/>
    <col min="23" max="256" width="8.85546875" style="25"/>
    <col min="257" max="257" width="20.42578125" style="25" customWidth="1"/>
    <col min="258" max="267" width="9.7109375" style="25" customWidth="1"/>
    <col min="268" max="268" width="8.85546875" style="25"/>
    <col min="269" max="269" width="11.140625" style="25" customWidth="1"/>
    <col min="270" max="270" width="8.85546875" style="25"/>
    <col min="271" max="271" width="9" style="25" bestFit="1" customWidth="1"/>
    <col min="272" max="272" width="8.85546875" style="25"/>
    <col min="273" max="273" width="10.42578125" style="25" bestFit="1" customWidth="1"/>
    <col min="274" max="274" width="9" style="25" bestFit="1" customWidth="1"/>
    <col min="275" max="277" width="10.28515625" style="25" bestFit="1" customWidth="1"/>
    <col min="278" max="278" width="9" style="25" bestFit="1" customWidth="1"/>
    <col min="279" max="512" width="8.85546875" style="25"/>
    <col min="513" max="513" width="20.42578125" style="25" customWidth="1"/>
    <col min="514" max="523" width="9.7109375" style="25" customWidth="1"/>
    <col min="524" max="524" width="8.85546875" style="25"/>
    <col min="525" max="525" width="11.140625" style="25" customWidth="1"/>
    <col min="526" max="526" width="8.85546875" style="25"/>
    <col min="527" max="527" width="9" style="25" bestFit="1" customWidth="1"/>
    <col min="528" max="528" width="8.85546875" style="25"/>
    <col min="529" max="529" width="10.42578125" style="25" bestFit="1" customWidth="1"/>
    <col min="530" max="530" width="9" style="25" bestFit="1" customWidth="1"/>
    <col min="531" max="533" width="10.28515625" style="25" bestFit="1" customWidth="1"/>
    <col min="534" max="534" width="9" style="25" bestFit="1" customWidth="1"/>
    <col min="535" max="768" width="8.85546875" style="25"/>
    <col min="769" max="769" width="20.42578125" style="25" customWidth="1"/>
    <col min="770" max="779" width="9.7109375" style="25" customWidth="1"/>
    <col min="780" max="780" width="8.85546875" style="25"/>
    <col min="781" max="781" width="11.140625" style="25" customWidth="1"/>
    <col min="782" max="782" width="8.85546875" style="25"/>
    <col min="783" max="783" width="9" style="25" bestFit="1" customWidth="1"/>
    <col min="784" max="784" width="8.85546875" style="25"/>
    <col min="785" max="785" width="10.42578125" style="25" bestFit="1" customWidth="1"/>
    <col min="786" max="786" width="9" style="25" bestFit="1" customWidth="1"/>
    <col min="787" max="789" width="10.28515625" style="25" bestFit="1" customWidth="1"/>
    <col min="790" max="790" width="9" style="25" bestFit="1" customWidth="1"/>
    <col min="791" max="1024" width="8.85546875" style="25"/>
    <col min="1025" max="1025" width="20.42578125" style="25" customWidth="1"/>
    <col min="1026" max="1035" width="9.7109375" style="25" customWidth="1"/>
    <col min="1036" max="1036" width="8.85546875" style="25"/>
    <col min="1037" max="1037" width="11.140625" style="25" customWidth="1"/>
    <col min="1038" max="1038" width="8.85546875" style="25"/>
    <col min="1039" max="1039" width="9" style="25" bestFit="1" customWidth="1"/>
    <col min="1040" max="1040" width="8.85546875" style="25"/>
    <col min="1041" max="1041" width="10.42578125" style="25" bestFit="1" customWidth="1"/>
    <col min="1042" max="1042" width="9" style="25" bestFit="1" customWidth="1"/>
    <col min="1043" max="1045" width="10.28515625" style="25" bestFit="1" customWidth="1"/>
    <col min="1046" max="1046" width="9" style="25" bestFit="1" customWidth="1"/>
    <col min="1047" max="1280" width="8.85546875" style="25"/>
    <col min="1281" max="1281" width="20.42578125" style="25" customWidth="1"/>
    <col min="1282" max="1291" width="9.7109375" style="25" customWidth="1"/>
    <col min="1292" max="1292" width="8.85546875" style="25"/>
    <col min="1293" max="1293" width="11.140625" style="25" customWidth="1"/>
    <col min="1294" max="1294" width="8.85546875" style="25"/>
    <col min="1295" max="1295" width="9" style="25" bestFit="1" customWidth="1"/>
    <col min="1296" max="1296" width="8.85546875" style="25"/>
    <col min="1297" max="1297" width="10.42578125" style="25" bestFit="1" customWidth="1"/>
    <col min="1298" max="1298" width="9" style="25" bestFit="1" customWidth="1"/>
    <col min="1299" max="1301" width="10.28515625" style="25" bestFit="1" customWidth="1"/>
    <col min="1302" max="1302" width="9" style="25" bestFit="1" customWidth="1"/>
    <col min="1303" max="1536" width="8.85546875" style="25"/>
    <col min="1537" max="1537" width="20.42578125" style="25" customWidth="1"/>
    <col min="1538" max="1547" width="9.7109375" style="25" customWidth="1"/>
    <col min="1548" max="1548" width="8.85546875" style="25"/>
    <col min="1549" max="1549" width="11.140625" style="25" customWidth="1"/>
    <col min="1550" max="1550" width="8.85546875" style="25"/>
    <col min="1551" max="1551" width="9" style="25" bestFit="1" customWidth="1"/>
    <col min="1552" max="1552" width="8.85546875" style="25"/>
    <col min="1553" max="1553" width="10.42578125" style="25" bestFit="1" customWidth="1"/>
    <col min="1554" max="1554" width="9" style="25" bestFit="1" customWidth="1"/>
    <col min="1555" max="1557" width="10.28515625" style="25" bestFit="1" customWidth="1"/>
    <col min="1558" max="1558" width="9" style="25" bestFit="1" customWidth="1"/>
    <col min="1559" max="1792" width="8.85546875" style="25"/>
    <col min="1793" max="1793" width="20.42578125" style="25" customWidth="1"/>
    <col min="1794" max="1803" width="9.7109375" style="25" customWidth="1"/>
    <col min="1804" max="1804" width="8.85546875" style="25"/>
    <col min="1805" max="1805" width="11.140625" style="25" customWidth="1"/>
    <col min="1806" max="1806" width="8.85546875" style="25"/>
    <col min="1807" max="1807" width="9" style="25" bestFit="1" customWidth="1"/>
    <col min="1808" max="1808" width="8.85546875" style="25"/>
    <col min="1809" max="1809" width="10.42578125" style="25" bestFit="1" customWidth="1"/>
    <col min="1810" max="1810" width="9" style="25" bestFit="1" customWidth="1"/>
    <col min="1811" max="1813" width="10.28515625" style="25" bestFit="1" customWidth="1"/>
    <col min="1814" max="1814" width="9" style="25" bestFit="1" customWidth="1"/>
    <col min="1815" max="2048" width="8.85546875" style="25"/>
    <col min="2049" max="2049" width="20.42578125" style="25" customWidth="1"/>
    <col min="2050" max="2059" width="9.7109375" style="25" customWidth="1"/>
    <col min="2060" max="2060" width="8.85546875" style="25"/>
    <col min="2061" max="2061" width="11.140625" style="25" customWidth="1"/>
    <col min="2062" max="2062" width="8.85546875" style="25"/>
    <col min="2063" max="2063" width="9" style="25" bestFit="1" customWidth="1"/>
    <col min="2064" max="2064" width="8.85546875" style="25"/>
    <col min="2065" max="2065" width="10.42578125" style="25" bestFit="1" customWidth="1"/>
    <col min="2066" max="2066" width="9" style="25" bestFit="1" customWidth="1"/>
    <col min="2067" max="2069" width="10.28515625" style="25" bestFit="1" customWidth="1"/>
    <col min="2070" max="2070" width="9" style="25" bestFit="1" customWidth="1"/>
    <col min="2071" max="2304" width="8.85546875" style="25"/>
    <col min="2305" max="2305" width="20.42578125" style="25" customWidth="1"/>
    <col min="2306" max="2315" width="9.7109375" style="25" customWidth="1"/>
    <col min="2316" max="2316" width="8.85546875" style="25"/>
    <col min="2317" max="2317" width="11.140625" style="25" customWidth="1"/>
    <col min="2318" max="2318" width="8.85546875" style="25"/>
    <col min="2319" max="2319" width="9" style="25" bestFit="1" customWidth="1"/>
    <col min="2320" max="2320" width="8.85546875" style="25"/>
    <col min="2321" max="2321" width="10.42578125" style="25" bestFit="1" customWidth="1"/>
    <col min="2322" max="2322" width="9" style="25" bestFit="1" customWidth="1"/>
    <col min="2323" max="2325" width="10.28515625" style="25" bestFit="1" customWidth="1"/>
    <col min="2326" max="2326" width="9" style="25" bestFit="1" customWidth="1"/>
    <col min="2327" max="2560" width="8.85546875" style="25"/>
    <col min="2561" max="2561" width="20.42578125" style="25" customWidth="1"/>
    <col min="2562" max="2571" width="9.7109375" style="25" customWidth="1"/>
    <col min="2572" max="2572" width="8.85546875" style="25"/>
    <col min="2573" max="2573" width="11.140625" style="25" customWidth="1"/>
    <col min="2574" max="2574" width="8.85546875" style="25"/>
    <col min="2575" max="2575" width="9" style="25" bestFit="1" customWidth="1"/>
    <col min="2576" max="2576" width="8.85546875" style="25"/>
    <col min="2577" max="2577" width="10.42578125" style="25" bestFit="1" customWidth="1"/>
    <col min="2578" max="2578" width="9" style="25" bestFit="1" customWidth="1"/>
    <col min="2579" max="2581" width="10.28515625" style="25" bestFit="1" customWidth="1"/>
    <col min="2582" max="2582" width="9" style="25" bestFit="1" customWidth="1"/>
    <col min="2583" max="2816" width="8.85546875" style="25"/>
    <col min="2817" max="2817" width="20.42578125" style="25" customWidth="1"/>
    <col min="2818" max="2827" width="9.7109375" style="25" customWidth="1"/>
    <col min="2828" max="2828" width="8.85546875" style="25"/>
    <col min="2829" max="2829" width="11.140625" style="25" customWidth="1"/>
    <col min="2830" max="2830" width="8.85546875" style="25"/>
    <col min="2831" max="2831" width="9" style="25" bestFit="1" customWidth="1"/>
    <col min="2832" max="2832" width="8.85546875" style="25"/>
    <col min="2833" max="2833" width="10.42578125" style="25" bestFit="1" customWidth="1"/>
    <col min="2834" max="2834" width="9" style="25" bestFit="1" customWidth="1"/>
    <col min="2835" max="2837" width="10.28515625" style="25" bestFit="1" customWidth="1"/>
    <col min="2838" max="2838" width="9" style="25" bestFit="1" customWidth="1"/>
    <col min="2839" max="3072" width="8.85546875" style="25"/>
    <col min="3073" max="3073" width="20.42578125" style="25" customWidth="1"/>
    <col min="3074" max="3083" width="9.7109375" style="25" customWidth="1"/>
    <col min="3084" max="3084" width="8.85546875" style="25"/>
    <col min="3085" max="3085" width="11.140625" style="25" customWidth="1"/>
    <col min="3086" max="3086" width="8.85546875" style="25"/>
    <col min="3087" max="3087" width="9" style="25" bestFit="1" customWidth="1"/>
    <col min="3088" max="3088" width="8.85546875" style="25"/>
    <col min="3089" max="3089" width="10.42578125" style="25" bestFit="1" customWidth="1"/>
    <col min="3090" max="3090" width="9" style="25" bestFit="1" customWidth="1"/>
    <col min="3091" max="3093" width="10.28515625" style="25" bestFit="1" customWidth="1"/>
    <col min="3094" max="3094" width="9" style="25" bestFit="1" customWidth="1"/>
    <col min="3095" max="3328" width="8.85546875" style="25"/>
    <col min="3329" max="3329" width="20.42578125" style="25" customWidth="1"/>
    <col min="3330" max="3339" width="9.7109375" style="25" customWidth="1"/>
    <col min="3340" max="3340" width="8.85546875" style="25"/>
    <col min="3341" max="3341" width="11.140625" style="25" customWidth="1"/>
    <col min="3342" max="3342" width="8.85546875" style="25"/>
    <col min="3343" max="3343" width="9" style="25" bestFit="1" customWidth="1"/>
    <col min="3344" max="3344" width="8.85546875" style="25"/>
    <col min="3345" max="3345" width="10.42578125" style="25" bestFit="1" customWidth="1"/>
    <col min="3346" max="3346" width="9" style="25" bestFit="1" customWidth="1"/>
    <col min="3347" max="3349" width="10.28515625" style="25" bestFit="1" customWidth="1"/>
    <col min="3350" max="3350" width="9" style="25" bestFit="1" customWidth="1"/>
    <col min="3351" max="3584" width="8.85546875" style="25"/>
    <col min="3585" max="3585" width="20.42578125" style="25" customWidth="1"/>
    <col min="3586" max="3595" width="9.7109375" style="25" customWidth="1"/>
    <col min="3596" max="3596" width="8.85546875" style="25"/>
    <col min="3597" max="3597" width="11.140625" style="25" customWidth="1"/>
    <col min="3598" max="3598" width="8.85546875" style="25"/>
    <col min="3599" max="3599" width="9" style="25" bestFit="1" customWidth="1"/>
    <col min="3600" max="3600" width="8.85546875" style="25"/>
    <col min="3601" max="3601" width="10.42578125" style="25" bestFit="1" customWidth="1"/>
    <col min="3602" max="3602" width="9" style="25" bestFit="1" customWidth="1"/>
    <col min="3603" max="3605" width="10.28515625" style="25" bestFit="1" customWidth="1"/>
    <col min="3606" max="3606" width="9" style="25" bestFit="1" customWidth="1"/>
    <col min="3607" max="3840" width="8.85546875" style="25"/>
    <col min="3841" max="3841" width="20.42578125" style="25" customWidth="1"/>
    <col min="3842" max="3851" width="9.7109375" style="25" customWidth="1"/>
    <col min="3852" max="3852" width="8.85546875" style="25"/>
    <col min="3853" max="3853" width="11.140625" style="25" customWidth="1"/>
    <col min="3854" max="3854" width="8.85546875" style="25"/>
    <col min="3855" max="3855" width="9" style="25" bestFit="1" customWidth="1"/>
    <col min="3856" max="3856" width="8.85546875" style="25"/>
    <col min="3857" max="3857" width="10.42578125" style="25" bestFit="1" customWidth="1"/>
    <col min="3858" max="3858" width="9" style="25" bestFit="1" customWidth="1"/>
    <col min="3859" max="3861" width="10.28515625" style="25" bestFit="1" customWidth="1"/>
    <col min="3862" max="3862" width="9" style="25" bestFit="1" customWidth="1"/>
    <col min="3863" max="4096" width="8.85546875" style="25"/>
    <col min="4097" max="4097" width="20.42578125" style="25" customWidth="1"/>
    <col min="4098" max="4107" width="9.7109375" style="25" customWidth="1"/>
    <col min="4108" max="4108" width="8.85546875" style="25"/>
    <col min="4109" max="4109" width="11.140625" style="25" customWidth="1"/>
    <col min="4110" max="4110" width="8.85546875" style="25"/>
    <col min="4111" max="4111" width="9" style="25" bestFit="1" customWidth="1"/>
    <col min="4112" max="4112" width="8.85546875" style="25"/>
    <col min="4113" max="4113" width="10.42578125" style="25" bestFit="1" customWidth="1"/>
    <col min="4114" max="4114" width="9" style="25" bestFit="1" customWidth="1"/>
    <col min="4115" max="4117" width="10.28515625" style="25" bestFit="1" customWidth="1"/>
    <col min="4118" max="4118" width="9" style="25" bestFit="1" customWidth="1"/>
    <col min="4119" max="4352" width="8.85546875" style="25"/>
    <col min="4353" max="4353" width="20.42578125" style="25" customWidth="1"/>
    <col min="4354" max="4363" width="9.7109375" style="25" customWidth="1"/>
    <col min="4364" max="4364" width="8.85546875" style="25"/>
    <col min="4365" max="4365" width="11.140625" style="25" customWidth="1"/>
    <col min="4366" max="4366" width="8.85546875" style="25"/>
    <col min="4367" max="4367" width="9" style="25" bestFit="1" customWidth="1"/>
    <col min="4368" max="4368" width="8.85546875" style="25"/>
    <col min="4369" max="4369" width="10.42578125" style="25" bestFit="1" customWidth="1"/>
    <col min="4370" max="4370" width="9" style="25" bestFit="1" customWidth="1"/>
    <col min="4371" max="4373" width="10.28515625" style="25" bestFit="1" customWidth="1"/>
    <col min="4374" max="4374" width="9" style="25" bestFit="1" customWidth="1"/>
    <col min="4375" max="4608" width="8.85546875" style="25"/>
    <col min="4609" max="4609" width="20.42578125" style="25" customWidth="1"/>
    <col min="4610" max="4619" width="9.7109375" style="25" customWidth="1"/>
    <col min="4620" max="4620" width="8.85546875" style="25"/>
    <col min="4621" max="4621" width="11.140625" style="25" customWidth="1"/>
    <col min="4622" max="4622" width="8.85546875" style="25"/>
    <col min="4623" max="4623" width="9" style="25" bestFit="1" customWidth="1"/>
    <col min="4624" max="4624" width="8.85546875" style="25"/>
    <col min="4625" max="4625" width="10.42578125" style="25" bestFit="1" customWidth="1"/>
    <col min="4626" max="4626" width="9" style="25" bestFit="1" customWidth="1"/>
    <col min="4627" max="4629" width="10.28515625" style="25" bestFit="1" customWidth="1"/>
    <col min="4630" max="4630" width="9" style="25" bestFit="1" customWidth="1"/>
    <col min="4631" max="4864" width="8.85546875" style="25"/>
    <col min="4865" max="4865" width="20.42578125" style="25" customWidth="1"/>
    <col min="4866" max="4875" width="9.7109375" style="25" customWidth="1"/>
    <col min="4876" max="4876" width="8.85546875" style="25"/>
    <col min="4877" max="4877" width="11.140625" style="25" customWidth="1"/>
    <col min="4878" max="4878" width="8.85546875" style="25"/>
    <col min="4879" max="4879" width="9" style="25" bestFit="1" customWidth="1"/>
    <col min="4880" max="4880" width="8.85546875" style="25"/>
    <col min="4881" max="4881" width="10.42578125" style="25" bestFit="1" customWidth="1"/>
    <col min="4882" max="4882" width="9" style="25" bestFit="1" customWidth="1"/>
    <col min="4883" max="4885" width="10.28515625" style="25" bestFit="1" customWidth="1"/>
    <col min="4886" max="4886" width="9" style="25" bestFit="1" customWidth="1"/>
    <col min="4887" max="5120" width="8.85546875" style="25"/>
    <col min="5121" max="5121" width="20.42578125" style="25" customWidth="1"/>
    <col min="5122" max="5131" width="9.7109375" style="25" customWidth="1"/>
    <col min="5132" max="5132" width="8.85546875" style="25"/>
    <col min="5133" max="5133" width="11.140625" style="25" customWidth="1"/>
    <col min="5134" max="5134" width="8.85546875" style="25"/>
    <col min="5135" max="5135" width="9" style="25" bestFit="1" customWidth="1"/>
    <col min="5136" max="5136" width="8.85546875" style="25"/>
    <col min="5137" max="5137" width="10.42578125" style="25" bestFit="1" customWidth="1"/>
    <col min="5138" max="5138" width="9" style="25" bestFit="1" customWidth="1"/>
    <col min="5139" max="5141" width="10.28515625" style="25" bestFit="1" customWidth="1"/>
    <col min="5142" max="5142" width="9" style="25" bestFit="1" customWidth="1"/>
    <col min="5143" max="5376" width="8.85546875" style="25"/>
    <col min="5377" max="5377" width="20.42578125" style="25" customWidth="1"/>
    <col min="5378" max="5387" width="9.7109375" style="25" customWidth="1"/>
    <col min="5388" max="5388" width="8.85546875" style="25"/>
    <col min="5389" max="5389" width="11.140625" style="25" customWidth="1"/>
    <col min="5390" max="5390" width="8.85546875" style="25"/>
    <col min="5391" max="5391" width="9" style="25" bestFit="1" customWidth="1"/>
    <col min="5392" max="5392" width="8.85546875" style="25"/>
    <col min="5393" max="5393" width="10.42578125" style="25" bestFit="1" customWidth="1"/>
    <col min="5394" max="5394" width="9" style="25" bestFit="1" customWidth="1"/>
    <col min="5395" max="5397" width="10.28515625" style="25" bestFit="1" customWidth="1"/>
    <col min="5398" max="5398" width="9" style="25" bestFit="1" customWidth="1"/>
    <col min="5399" max="5632" width="8.85546875" style="25"/>
    <col min="5633" max="5633" width="20.42578125" style="25" customWidth="1"/>
    <col min="5634" max="5643" width="9.7109375" style="25" customWidth="1"/>
    <col min="5644" max="5644" width="8.85546875" style="25"/>
    <col min="5645" max="5645" width="11.140625" style="25" customWidth="1"/>
    <col min="5646" max="5646" width="8.85546875" style="25"/>
    <col min="5647" max="5647" width="9" style="25" bestFit="1" customWidth="1"/>
    <col min="5648" max="5648" width="8.85546875" style="25"/>
    <col min="5649" max="5649" width="10.42578125" style="25" bestFit="1" customWidth="1"/>
    <col min="5650" max="5650" width="9" style="25" bestFit="1" customWidth="1"/>
    <col min="5651" max="5653" width="10.28515625" style="25" bestFit="1" customWidth="1"/>
    <col min="5654" max="5654" width="9" style="25" bestFit="1" customWidth="1"/>
    <col min="5655" max="5888" width="8.85546875" style="25"/>
    <col min="5889" max="5889" width="20.42578125" style="25" customWidth="1"/>
    <col min="5890" max="5899" width="9.7109375" style="25" customWidth="1"/>
    <col min="5900" max="5900" width="8.85546875" style="25"/>
    <col min="5901" max="5901" width="11.140625" style="25" customWidth="1"/>
    <col min="5902" max="5902" width="8.85546875" style="25"/>
    <col min="5903" max="5903" width="9" style="25" bestFit="1" customWidth="1"/>
    <col min="5904" max="5904" width="8.85546875" style="25"/>
    <col min="5905" max="5905" width="10.42578125" style="25" bestFit="1" customWidth="1"/>
    <col min="5906" max="5906" width="9" style="25" bestFit="1" customWidth="1"/>
    <col min="5907" max="5909" width="10.28515625" style="25" bestFit="1" customWidth="1"/>
    <col min="5910" max="5910" width="9" style="25" bestFit="1" customWidth="1"/>
    <col min="5911" max="6144" width="8.85546875" style="25"/>
    <col min="6145" max="6145" width="20.42578125" style="25" customWidth="1"/>
    <col min="6146" max="6155" width="9.7109375" style="25" customWidth="1"/>
    <col min="6156" max="6156" width="8.85546875" style="25"/>
    <col min="6157" max="6157" width="11.140625" style="25" customWidth="1"/>
    <col min="6158" max="6158" width="8.85546875" style="25"/>
    <col min="6159" max="6159" width="9" style="25" bestFit="1" customWidth="1"/>
    <col min="6160" max="6160" width="8.85546875" style="25"/>
    <col min="6161" max="6161" width="10.42578125" style="25" bestFit="1" customWidth="1"/>
    <col min="6162" max="6162" width="9" style="25" bestFit="1" customWidth="1"/>
    <col min="6163" max="6165" width="10.28515625" style="25" bestFit="1" customWidth="1"/>
    <col min="6166" max="6166" width="9" style="25" bestFit="1" customWidth="1"/>
    <col min="6167" max="6400" width="8.85546875" style="25"/>
    <col min="6401" max="6401" width="20.42578125" style="25" customWidth="1"/>
    <col min="6402" max="6411" width="9.7109375" style="25" customWidth="1"/>
    <col min="6412" max="6412" width="8.85546875" style="25"/>
    <col min="6413" max="6413" width="11.140625" style="25" customWidth="1"/>
    <col min="6414" max="6414" width="8.85546875" style="25"/>
    <col min="6415" max="6415" width="9" style="25" bestFit="1" customWidth="1"/>
    <col min="6416" max="6416" width="8.85546875" style="25"/>
    <col min="6417" max="6417" width="10.42578125" style="25" bestFit="1" customWidth="1"/>
    <col min="6418" max="6418" width="9" style="25" bestFit="1" customWidth="1"/>
    <col min="6419" max="6421" width="10.28515625" style="25" bestFit="1" customWidth="1"/>
    <col min="6422" max="6422" width="9" style="25" bestFit="1" customWidth="1"/>
    <col min="6423" max="6656" width="8.85546875" style="25"/>
    <col min="6657" max="6657" width="20.42578125" style="25" customWidth="1"/>
    <col min="6658" max="6667" width="9.7109375" style="25" customWidth="1"/>
    <col min="6668" max="6668" width="8.85546875" style="25"/>
    <col min="6669" max="6669" width="11.140625" style="25" customWidth="1"/>
    <col min="6670" max="6670" width="8.85546875" style="25"/>
    <col min="6671" max="6671" width="9" style="25" bestFit="1" customWidth="1"/>
    <col min="6672" max="6672" width="8.85546875" style="25"/>
    <col min="6673" max="6673" width="10.42578125" style="25" bestFit="1" customWidth="1"/>
    <col min="6674" max="6674" width="9" style="25" bestFit="1" customWidth="1"/>
    <col min="6675" max="6677" width="10.28515625" style="25" bestFit="1" customWidth="1"/>
    <col min="6678" max="6678" width="9" style="25" bestFit="1" customWidth="1"/>
    <col min="6679" max="6912" width="8.85546875" style="25"/>
    <col min="6913" max="6913" width="20.42578125" style="25" customWidth="1"/>
    <col min="6914" max="6923" width="9.7109375" style="25" customWidth="1"/>
    <col min="6924" max="6924" width="8.85546875" style="25"/>
    <col min="6925" max="6925" width="11.140625" style="25" customWidth="1"/>
    <col min="6926" max="6926" width="8.85546875" style="25"/>
    <col min="6927" max="6927" width="9" style="25" bestFit="1" customWidth="1"/>
    <col min="6928" max="6928" width="8.85546875" style="25"/>
    <col min="6929" max="6929" width="10.42578125" style="25" bestFit="1" customWidth="1"/>
    <col min="6930" max="6930" width="9" style="25" bestFit="1" customWidth="1"/>
    <col min="6931" max="6933" width="10.28515625" style="25" bestFit="1" customWidth="1"/>
    <col min="6934" max="6934" width="9" style="25" bestFit="1" customWidth="1"/>
    <col min="6935" max="7168" width="8.85546875" style="25"/>
    <col min="7169" max="7169" width="20.42578125" style="25" customWidth="1"/>
    <col min="7170" max="7179" width="9.7109375" style="25" customWidth="1"/>
    <col min="7180" max="7180" width="8.85546875" style="25"/>
    <col min="7181" max="7181" width="11.140625" style="25" customWidth="1"/>
    <col min="7182" max="7182" width="8.85546875" style="25"/>
    <col min="7183" max="7183" width="9" style="25" bestFit="1" customWidth="1"/>
    <col min="7184" max="7184" width="8.85546875" style="25"/>
    <col min="7185" max="7185" width="10.42578125" style="25" bestFit="1" customWidth="1"/>
    <col min="7186" max="7186" width="9" style="25" bestFit="1" customWidth="1"/>
    <col min="7187" max="7189" width="10.28515625" style="25" bestFit="1" customWidth="1"/>
    <col min="7190" max="7190" width="9" style="25" bestFit="1" customWidth="1"/>
    <col min="7191" max="7424" width="8.85546875" style="25"/>
    <col min="7425" max="7425" width="20.42578125" style="25" customWidth="1"/>
    <col min="7426" max="7435" width="9.7109375" style="25" customWidth="1"/>
    <col min="7436" max="7436" width="8.85546875" style="25"/>
    <col min="7437" max="7437" width="11.140625" style="25" customWidth="1"/>
    <col min="7438" max="7438" width="8.85546875" style="25"/>
    <col min="7439" max="7439" width="9" style="25" bestFit="1" customWidth="1"/>
    <col min="7440" max="7440" width="8.85546875" style="25"/>
    <col min="7441" max="7441" width="10.42578125" style="25" bestFit="1" customWidth="1"/>
    <col min="7442" max="7442" width="9" style="25" bestFit="1" customWidth="1"/>
    <col min="7443" max="7445" width="10.28515625" style="25" bestFit="1" customWidth="1"/>
    <col min="7446" max="7446" width="9" style="25" bestFit="1" customWidth="1"/>
    <col min="7447" max="7680" width="8.85546875" style="25"/>
    <col min="7681" max="7681" width="20.42578125" style="25" customWidth="1"/>
    <col min="7682" max="7691" width="9.7109375" style="25" customWidth="1"/>
    <col min="7692" max="7692" width="8.85546875" style="25"/>
    <col min="7693" max="7693" width="11.140625" style="25" customWidth="1"/>
    <col min="7694" max="7694" width="8.85546875" style="25"/>
    <col min="7695" max="7695" width="9" style="25" bestFit="1" customWidth="1"/>
    <col min="7696" max="7696" width="8.85546875" style="25"/>
    <col min="7697" max="7697" width="10.42578125" style="25" bestFit="1" customWidth="1"/>
    <col min="7698" max="7698" width="9" style="25" bestFit="1" customWidth="1"/>
    <col min="7699" max="7701" width="10.28515625" style="25" bestFit="1" customWidth="1"/>
    <col min="7702" max="7702" width="9" style="25" bestFit="1" customWidth="1"/>
    <col min="7703" max="7936" width="8.85546875" style="25"/>
    <col min="7937" max="7937" width="20.42578125" style="25" customWidth="1"/>
    <col min="7938" max="7947" width="9.7109375" style="25" customWidth="1"/>
    <col min="7948" max="7948" width="8.85546875" style="25"/>
    <col min="7949" max="7949" width="11.140625" style="25" customWidth="1"/>
    <col min="7950" max="7950" width="8.85546875" style="25"/>
    <col min="7951" max="7951" width="9" style="25" bestFit="1" customWidth="1"/>
    <col min="7952" max="7952" width="8.85546875" style="25"/>
    <col min="7953" max="7953" width="10.42578125" style="25" bestFit="1" customWidth="1"/>
    <col min="7954" max="7954" width="9" style="25" bestFit="1" customWidth="1"/>
    <col min="7955" max="7957" width="10.28515625" style="25" bestFit="1" customWidth="1"/>
    <col min="7958" max="7958" width="9" style="25" bestFit="1" customWidth="1"/>
    <col min="7959" max="8192" width="8.85546875" style="25"/>
    <col min="8193" max="8193" width="20.42578125" style="25" customWidth="1"/>
    <col min="8194" max="8203" width="9.7109375" style="25" customWidth="1"/>
    <col min="8204" max="8204" width="8.85546875" style="25"/>
    <col min="8205" max="8205" width="11.140625" style="25" customWidth="1"/>
    <col min="8206" max="8206" width="8.85546875" style="25"/>
    <col min="8207" max="8207" width="9" style="25" bestFit="1" customWidth="1"/>
    <col min="8208" max="8208" width="8.85546875" style="25"/>
    <col min="8209" max="8209" width="10.42578125" style="25" bestFit="1" customWidth="1"/>
    <col min="8210" max="8210" width="9" style="25" bestFit="1" customWidth="1"/>
    <col min="8211" max="8213" width="10.28515625" style="25" bestFit="1" customWidth="1"/>
    <col min="8214" max="8214" width="9" style="25" bestFit="1" customWidth="1"/>
    <col min="8215" max="8448" width="8.85546875" style="25"/>
    <col min="8449" max="8449" width="20.42578125" style="25" customWidth="1"/>
    <col min="8450" max="8459" width="9.7109375" style="25" customWidth="1"/>
    <col min="8460" max="8460" width="8.85546875" style="25"/>
    <col min="8461" max="8461" width="11.140625" style="25" customWidth="1"/>
    <col min="8462" max="8462" width="8.85546875" style="25"/>
    <col min="8463" max="8463" width="9" style="25" bestFit="1" customWidth="1"/>
    <col min="8464" max="8464" width="8.85546875" style="25"/>
    <col min="8465" max="8465" width="10.42578125" style="25" bestFit="1" customWidth="1"/>
    <col min="8466" max="8466" width="9" style="25" bestFit="1" customWidth="1"/>
    <col min="8467" max="8469" width="10.28515625" style="25" bestFit="1" customWidth="1"/>
    <col min="8470" max="8470" width="9" style="25" bestFit="1" customWidth="1"/>
    <col min="8471" max="8704" width="8.85546875" style="25"/>
    <col min="8705" max="8705" width="20.42578125" style="25" customWidth="1"/>
    <col min="8706" max="8715" width="9.7109375" style="25" customWidth="1"/>
    <col min="8716" max="8716" width="8.85546875" style="25"/>
    <col min="8717" max="8717" width="11.140625" style="25" customWidth="1"/>
    <col min="8718" max="8718" width="8.85546875" style="25"/>
    <col min="8719" max="8719" width="9" style="25" bestFit="1" customWidth="1"/>
    <col min="8720" max="8720" width="8.85546875" style="25"/>
    <col min="8721" max="8721" width="10.42578125" style="25" bestFit="1" customWidth="1"/>
    <col min="8722" max="8722" width="9" style="25" bestFit="1" customWidth="1"/>
    <col min="8723" max="8725" width="10.28515625" style="25" bestFit="1" customWidth="1"/>
    <col min="8726" max="8726" width="9" style="25" bestFit="1" customWidth="1"/>
    <col min="8727" max="8960" width="8.85546875" style="25"/>
    <col min="8961" max="8961" width="20.42578125" style="25" customWidth="1"/>
    <col min="8962" max="8971" width="9.7109375" style="25" customWidth="1"/>
    <col min="8972" max="8972" width="8.85546875" style="25"/>
    <col min="8973" max="8973" width="11.140625" style="25" customWidth="1"/>
    <col min="8974" max="8974" width="8.85546875" style="25"/>
    <col min="8975" max="8975" width="9" style="25" bestFit="1" customWidth="1"/>
    <col min="8976" max="8976" width="8.85546875" style="25"/>
    <col min="8977" max="8977" width="10.42578125" style="25" bestFit="1" customWidth="1"/>
    <col min="8978" max="8978" width="9" style="25" bestFit="1" customWidth="1"/>
    <col min="8979" max="8981" width="10.28515625" style="25" bestFit="1" customWidth="1"/>
    <col min="8982" max="8982" width="9" style="25" bestFit="1" customWidth="1"/>
    <col min="8983" max="9216" width="8.85546875" style="25"/>
    <col min="9217" max="9217" width="20.42578125" style="25" customWidth="1"/>
    <col min="9218" max="9227" width="9.7109375" style="25" customWidth="1"/>
    <col min="9228" max="9228" width="8.85546875" style="25"/>
    <col min="9229" max="9229" width="11.140625" style="25" customWidth="1"/>
    <col min="9230" max="9230" width="8.85546875" style="25"/>
    <col min="9231" max="9231" width="9" style="25" bestFit="1" customWidth="1"/>
    <col min="9232" max="9232" width="8.85546875" style="25"/>
    <col min="9233" max="9233" width="10.42578125" style="25" bestFit="1" customWidth="1"/>
    <col min="9234" max="9234" width="9" style="25" bestFit="1" customWidth="1"/>
    <col min="9235" max="9237" width="10.28515625" style="25" bestFit="1" customWidth="1"/>
    <col min="9238" max="9238" width="9" style="25" bestFit="1" customWidth="1"/>
    <col min="9239" max="9472" width="8.85546875" style="25"/>
    <col min="9473" max="9473" width="20.42578125" style="25" customWidth="1"/>
    <col min="9474" max="9483" width="9.7109375" style="25" customWidth="1"/>
    <col min="9484" max="9484" width="8.85546875" style="25"/>
    <col min="9485" max="9485" width="11.140625" style="25" customWidth="1"/>
    <col min="9486" max="9486" width="8.85546875" style="25"/>
    <col min="9487" max="9487" width="9" style="25" bestFit="1" customWidth="1"/>
    <col min="9488" max="9488" width="8.85546875" style="25"/>
    <col min="9489" max="9489" width="10.42578125" style="25" bestFit="1" customWidth="1"/>
    <col min="9490" max="9490" width="9" style="25" bestFit="1" customWidth="1"/>
    <col min="9491" max="9493" width="10.28515625" style="25" bestFit="1" customWidth="1"/>
    <col min="9494" max="9494" width="9" style="25" bestFit="1" customWidth="1"/>
    <col min="9495" max="9728" width="8.85546875" style="25"/>
    <col min="9729" max="9729" width="20.42578125" style="25" customWidth="1"/>
    <col min="9730" max="9739" width="9.7109375" style="25" customWidth="1"/>
    <col min="9740" max="9740" width="8.85546875" style="25"/>
    <col min="9741" max="9741" width="11.140625" style="25" customWidth="1"/>
    <col min="9742" max="9742" width="8.85546875" style="25"/>
    <col min="9743" max="9743" width="9" style="25" bestFit="1" customWidth="1"/>
    <col min="9744" max="9744" width="8.85546875" style="25"/>
    <col min="9745" max="9745" width="10.42578125" style="25" bestFit="1" customWidth="1"/>
    <col min="9746" max="9746" width="9" style="25" bestFit="1" customWidth="1"/>
    <col min="9747" max="9749" width="10.28515625" style="25" bestFit="1" customWidth="1"/>
    <col min="9750" max="9750" width="9" style="25" bestFit="1" customWidth="1"/>
    <col min="9751" max="9984" width="8.85546875" style="25"/>
    <col min="9985" max="9985" width="20.42578125" style="25" customWidth="1"/>
    <col min="9986" max="9995" width="9.7109375" style="25" customWidth="1"/>
    <col min="9996" max="9996" width="8.85546875" style="25"/>
    <col min="9997" max="9997" width="11.140625" style="25" customWidth="1"/>
    <col min="9998" max="9998" width="8.85546875" style="25"/>
    <col min="9999" max="9999" width="9" style="25" bestFit="1" customWidth="1"/>
    <col min="10000" max="10000" width="8.85546875" style="25"/>
    <col min="10001" max="10001" width="10.42578125" style="25" bestFit="1" customWidth="1"/>
    <col min="10002" max="10002" width="9" style="25" bestFit="1" customWidth="1"/>
    <col min="10003" max="10005" width="10.28515625" style="25" bestFit="1" customWidth="1"/>
    <col min="10006" max="10006" width="9" style="25" bestFit="1" customWidth="1"/>
    <col min="10007" max="10240" width="8.85546875" style="25"/>
    <col min="10241" max="10241" width="20.42578125" style="25" customWidth="1"/>
    <col min="10242" max="10251" width="9.7109375" style="25" customWidth="1"/>
    <col min="10252" max="10252" width="8.85546875" style="25"/>
    <col min="10253" max="10253" width="11.140625" style="25" customWidth="1"/>
    <col min="10254" max="10254" width="8.85546875" style="25"/>
    <col min="10255" max="10255" width="9" style="25" bestFit="1" customWidth="1"/>
    <col min="10256" max="10256" width="8.85546875" style="25"/>
    <col min="10257" max="10257" width="10.42578125" style="25" bestFit="1" customWidth="1"/>
    <col min="10258" max="10258" width="9" style="25" bestFit="1" customWidth="1"/>
    <col min="10259" max="10261" width="10.28515625" style="25" bestFit="1" customWidth="1"/>
    <col min="10262" max="10262" width="9" style="25" bestFit="1" customWidth="1"/>
    <col min="10263" max="10496" width="8.85546875" style="25"/>
    <col min="10497" max="10497" width="20.42578125" style="25" customWidth="1"/>
    <col min="10498" max="10507" width="9.7109375" style="25" customWidth="1"/>
    <col min="10508" max="10508" width="8.85546875" style="25"/>
    <col min="10509" max="10509" width="11.140625" style="25" customWidth="1"/>
    <col min="10510" max="10510" width="8.85546875" style="25"/>
    <col min="10511" max="10511" width="9" style="25" bestFit="1" customWidth="1"/>
    <col min="10512" max="10512" width="8.85546875" style="25"/>
    <col min="10513" max="10513" width="10.42578125" style="25" bestFit="1" customWidth="1"/>
    <col min="10514" max="10514" width="9" style="25" bestFit="1" customWidth="1"/>
    <col min="10515" max="10517" width="10.28515625" style="25" bestFit="1" customWidth="1"/>
    <col min="10518" max="10518" width="9" style="25" bestFit="1" customWidth="1"/>
    <col min="10519" max="10752" width="8.85546875" style="25"/>
    <col min="10753" max="10753" width="20.42578125" style="25" customWidth="1"/>
    <col min="10754" max="10763" width="9.7109375" style="25" customWidth="1"/>
    <col min="10764" max="10764" width="8.85546875" style="25"/>
    <col min="10765" max="10765" width="11.140625" style="25" customWidth="1"/>
    <col min="10766" max="10766" width="8.85546875" style="25"/>
    <col min="10767" max="10767" width="9" style="25" bestFit="1" customWidth="1"/>
    <col min="10768" max="10768" width="8.85546875" style="25"/>
    <col min="10769" max="10769" width="10.42578125" style="25" bestFit="1" customWidth="1"/>
    <col min="10770" max="10770" width="9" style="25" bestFit="1" customWidth="1"/>
    <col min="10771" max="10773" width="10.28515625" style="25" bestFit="1" customWidth="1"/>
    <col min="10774" max="10774" width="9" style="25" bestFit="1" customWidth="1"/>
    <col min="10775" max="11008" width="8.85546875" style="25"/>
    <col min="11009" max="11009" width="20.42578125" style="25" customWidth="1"/>
    <col min="11010" max="11019" width="9.7109375" style="25" customWidth="1"/>
    <col min="11020" max="11020" width="8.85546875" style="25"/>
    <col min="11021" max="11021" width="11.140625" style="25" customWidth="1"/>
    <col min="11022" max="11022" width="8.85546875" style="25"/>
    <col min="11023" max="11023" width="9" style="25" bestFit="1" customWidth="1"/>
    <col min="11024" max="11024" width="8.85546875" style="25"/>
    <col min="11025" max="11025" width="10.42578125" style="25" bestFit="1" customWidth="1"/>
    <col min="11026" max="11026" width="9" style="25" bestFit="1" customWidth="1"/>
    <col min="11027" max="11029" width="10.28515625" style="25" bestFit="1" customWidth="1"/>
    <col min="11030" max="11030" width="9" style="25" bestFit="1" customWidth="1"/>
    <col min="11031" max="11264" width="8.85546875" style="25"/>
    <col min="11265" max="11265" width="20.42578125" style="25" customWidth="1"/>
    <col min="11266" max="11275" width="9.7109375" style="25" customWidth="1"/>
    <col min="11276" max="11276" width="8.85546875" style="25"/>
    <col min="11277" max="11277" width="11.140625" style="25" customWidth="1"/>
    <col min="11278" max="11278" width="8.85546875" style="25"/>
    <col min="11279" max="11279" width="9" style="25" bestFit="1" customWidth="1"/>
    <col min="11280" max="11280" width="8.85546875" style="25"/>
    <col min="11281" max="11281" width="10.42578125" style="25" bestFit="1" customWidth="1"/>
    <col min="11282" max="11282" width="9" style="25" bestFit="1" customWidth="1"/>
    <col min="11283" max="11285" width="10.28515625" style="25" bestFit="1" customWidth="1"/>
    <col min="11286" max="11286" width="9" style="25" bestFit="1" customWidth="1"/>
    <col min="11287" max="11520" width="8.85546875" style="25"/>
    <col min="11521" max="11521" width="20.42578125" style="25" customWidth="1"/>
    <col min="11522" max="11531" width="9.7109375" style="25" customWidth="1"/>
    <col min="11532" max="11532" width="8.85546875" style="25"/>
    <col min="11533" max="11533" width="11.140625" style="25" customWidth="1"/>
    <col min="11534" max="11534" width="8.85546875" style="25"/>
    <col min="11535" max="11535" width="9" style="25" bestFit="1" customWidth="1"/>
    <col min="11536" max="11536" width="8.85546875" style="25"/>
    <col min="11537" max="11537" width="10.42578125" style="25" bestFit="1" customWidth="1"/>
    <col min="11538" max="11538" width="9" style="25" bestFit="1" customWidth="1"/>
    <col min="11539" max="11541" width="10.28515625" style="25" bestFit="1" customWidth="1"/>
    <col min="11542" max="11542" width="9" style="25" bestFit="1" customWidth="1"/>
    <col min="11543" max="11776" width="8.85546875" style="25"/>
    <col min="11777" max="11777" width="20.42578125" style="25" customWidth="1"/>
    <col min="11778" max="11787" width="9.7109375" style="25" customWidth="1"/>
    <col min="11788" max="11788" width="8.85546875" style="25"/>
    <col min="11789" max="11789" width="11.140625" style="25" customWidth="1"/>
    <col min="11790" max="11790" width="8.85546875" style="25"/>
    <col min="11791" max="11791" width="9" style="25" bestFit="1" customWidth="1"/>
    <col min="11792" max="11792" width="8.85546875" style="25"/>
    <col min="11793" max="11793" width="10.42578125" style="25" bestFit="1" customWidth="1"/>
    <col min="11794" max="11794" width="9" style="25" bestFit="1" customWidth="1"/>
    <col min="11795" max="11797" width="10.28515625" style="25" bestFit="1" customWidth="1"/>
    <col min="11798" max="11798" width="9" style="25" bestFit="1" customWidth="1"/>
    <col min="11799" max="12032" width="8.85546875" style="25"/>
    <col min="12033" max="12033" width="20.42578125" style="25" customWidth="1"/>
    <col min="12034" max="12043" width="9.7109375" style="25" customWidth="1"/>
    <col min="12044" max="12044" width="8.85546875" style="25"/>
    <col min="12045" max="12045" width="11.140625" style="25" customWidth="1"/>
    <col min="12046" max="12046" width="8.85546875" style="25"/>
    <col min="12047" max="12047" width="9" style="25" bestFit="1" customWidth="1"/>
    <col min="12048" max="12048" width="8.85546875" style="25"/>
    <col min="12049" max="12049" width="10.42578125" style="25" bestFit="1" customWidth="1"/>
    <col min="12050" max="12050" width="9" style="25" bestFit="1" customWidth="1"/>
    <col min="12051" max="12053" width="10.28515625" style="25" bestFit="1" customWidth="1"/>
    <col min="12054" max="12054" width="9" style="25" bestFit="1" customWidth="1"/>
    <col min="12055" max="12288" width="8.85546875" style="25"/>
    <col min="12289" max="12289" width="20.42578125" style="25" customWidth="1"/>
    <col min="12290" max="12299" width="9.7109375" style="25" customWidth="1"/>
    <col min="12300" max="12300" width="8.85546875" style="25"/>
    <col min="12301" max="12301" width="11.140625" style="25" customWidth="1"/>
    <col min="12302" max="12302" width="8.85546875" style="25"/>
    <col min="12303" max="12303" width="9" style="25" bestFit="1" customWidth="1"/>
    <col min="12304" max="12304" width="8.85546875" style="25"/>
    <col min="12305" max="12305" width="10.42578125" style="25" bestFit="1" customWidth="1"/>
    <col min="12306" max="12306" width="9" style="25" bestFit="1" customWidth="1"/>
    <col min="12307" max="12309" width="10.28515625" style="25" bestFit="1" customWidth="1"/>
    <col min="12310" max="12310" width="9" style="25" bestFit="1" customWidth="1"/>
    <col min="12311" max="12544" width="8.85546875" style="25"/>
    <col min="12545" max="12545" width="20.42578125" style="25" customWidth="1"/>
    <col min="12546" max="12555" width="9.7109375" style="25" customWidth="1"/>
    <col min="12556" max="12556" width="8.85546875" style="25"/>
    <col min="12557" max="12557" width="11.140625" style="25" customWidth="1"/>
    <col min="12558" max="12558" width="8.85546875" style="25"/>
    <col min="12559" max="12559" width="9" style="25" bestFit="1" customWidth="1"/>
    <col min="12560" max="12560" width="8.85546875" style="25"/>
    <col min="12561" max="12561" width="10.42578125" style="25" bestFit="1" customWidth="1"/>
    <col min="12562" max="12562" width="9" style="25" bestFit="1" customWidth="1"/>
    <col min="12563" max="12565" width="10.28515625" style="25" bestFit="1" customWidth="1"/>
    <col min="12566" max="12566" width="9" style="25" bestFit="1" customWidth="1"/>
    <col min="12567" max="12800" width="8.85546875" style="25"/>
    <col min="12801" max="12801" width="20.42578125" style="25" customWidth="1"/>
    <col min="12802" max="12811" width="9.7109375" style="25" customWidth="1"/>
    <col min="12812" max="12812" width="8.85546875" style="25"/>
    <col min="12813" max="12813" width="11.140625" style="25" customWidth="1"/>
    <col min="12814" max="12814" width="8.85546875" style="25"/>
    <col min="12815" max="12815" width="9" style="25" bestFit="1" customWidth="1"/>
    <col min="12816" max="12816" width="8.85546875" style="25"/>
    <col min="12817" max="12817" width="10.42578125" style="25" bestFit="1" customWidth="1"/>
    <col min="12818" max="12818" width="9" style="25" bestFit="1" customWidth="1"/>
    <col min="12819" max="12821" width="10.28515625" style="25" bestFit="1" customWidth="1"/>
    <col min="12822" max="12822" width="9" style="25" bestFit="1" customWidth="1"/>
    <col min="12823" max="13056" width="8.85546875" style="25"/>
    <col min="13057" max="13057" width="20.42578125" style="25" customWidth="1"/>
    <col min="13058" max="13067" width="9.7109375" style="25" customWidth="1"/>
    <col min="13068" max="13068" width="8.85546875" style="25"/>
    <col min="13069" max="13069" width="11.140625" style="25" customWidth="1"/>
    <col min="13070" max="13070" width="8.85546875" style="25"/>
    <col min="13071" max="13071" width="9" style="25" bestFit="1" customWidth="1"/>
    <col min="13072" max="13072" width="8.85546875" style="25"/>
    <col min="13073" max="13073" width="10.42578125" style="25" bestFit="1" customWidth="1"/>
    <col min="13074" max="13074" width="9" style="25" bestFit="1" customWidth="1"/>
    <col min="13075" max="13077" width="10.28515625" style="25" bestFit="1" customWidth="1"/>
    <col min="13078" max="13078" width="9" style="25" bestFit="1" customWidth="1"/>
    <col min="13079" max="13312" width="8.85546875" style="25"/>
    <col min="13313" max="13313" width="20.42578125" style="25" customWidth="1"/>
    <col min="13314" max="13323" width="9.7109375" style="25" customWidth="1"/>
    <col min="13324" max="13324" width="8.85546875" style="25"/>
    <col min="13325" max="13325" width="11.140625" style="25" customWidth="1"/>
    <col min="13326" max="13326" width="8.85546875" style="25"/>
    <col min="13327" max="13327" width="9" style="25" bestFit="1" customWidth="1"/>
    <col min="13328" max="13328" width="8.85546875" style="25"/>
    <col min="13329" max="13329" width="10.42578125" style="25" bestFit="1" customWidth="1"/>
    <col min="13330" max="13330" width="9" style="25" bestFit="1" customWidth="1"/>
    <col min="13331" max="13333" width="10.28515625" style="25" bestFit="1" customWidth="1"/>
    <col min="13334" max="13334" width="9" style="25" bestFit="1" customWidth="1"/>
    <col min="13335" max="13568" width="8.85546875" style="25"/>
    <col min="13569" max="13569" width="20.42578125" style="25" customWidth="1"/>
    <col min="13570" max="13579" width="9.7109375" style="25" customWidth="1"/>
    <col min="13580" max="13580" width="8.85546875" style="25"/>
    <col min="13581" max="13581" width="11.140625" style="25" customWidth="1"/>
    <col min="13582" max="13582" width="8.85546875" style="25"/>
    <col min="13583" max="13583" width="9" style="25" bestFit="1" customWidth="1"/>
    <col min="13584" max="13584" width="8.85546875" style="25"/>
    <col min="13585" max="13585" width="10.42578125" style="25" bestFit="1" customWidth="1"/>
    <col min="13586" max="13586" width="9" style="25" bestFit="1" customWidth="1"/>
    <col min="13587" max="13589" width="10.28515625" style="25" bestFit="1" customWidth="1"/>
    <col min="13590" max="13590" width="9" style="25" bestFit="1" customWidth="1"/>
    <col min="13591" max="13824" width="8.85546875" style="25"/>
    <col min="13825" max="13825" width="20.42578125" style="25" customWidth="1"/>
    <col min="13826" max="13835" width="9.7109375" style="25" customWidth="1"/>
    <col min="13836" max="13836" width="8.85546875" style="25"/>
    <col min="13837" max="13837" width="11.140625" style="25" customWidth="1"/>
    <col min="13838" max="13838" width="8.85546875" style="25"/>
    <col min="13839" max="13839" width="9" style="25" bestFit="1" customWidth="1"/>
    <col min="13840" max="13840" width="8.85546875" style="25"/>
    <col min="13841" max="13841" width="10.42578125" style="25" bestFit="1" customWidth="1"/>
    <col min="13842" max="13842" width="9" style="25" bestFit="1" customWidth="1"/>
    <col min="13843" max="13845" width="10.28515625" style="25" bestFit="1" customWidth="1"/>
    <col min="13846" max="13846" width="9" style="25" bestFit="1" customWidth="1"/>
    <col min="13847" max="14080" width="8.85546875" style="25"/>
    <col min="14081" max="14081" width="20.42578125" style="25" customWidth="1"/>
    <col min="14082" max="14091" width="9.7109375" style="25" customWidth="1"/>
    <col min="14092" max="14092" width="8.85546875" style="25"/>
    <col min="14093" max="14093" width="11.140625" style="25" customWidth="1"/>
    <col min="14094" max="14094" width="8.85546875" style="25"/>
    <col min="14095" max="14095" width="9" style="25" bestFit="1" customWidth="1"/>
    <col min="14096" max="14096" width="8.85546875" style="25"/>
    <col min="14097" max="14097" width="10.42578125" style="25" bestFit="1" customWidth="1"/>
    <col min="14098" max="14098" width="9" style="25" bestFit="1" customWidth="1"/>
    <col min="14099" max="14101" width="10.28515625" style="25" bestFit="1" customWidth="1"/>
    <col min="14102" max="14102" width="9" style="25" bestFit="1" customWidth="1"/>
    <col min="14103" max="14336" width="8.85546875" style="25"/>
    <col min="14337" max="14337" width="20.42578125" style="25" customWidth="1"/>
    <col min="14338" max="14347" width="9.7109375" style="25" customWidth="1"/>
    <col min="14348" max="14348" width="8.85546875" style="25"/>
    <col min="14349" max="14349" width="11.140625" style="25" customWidth="1"/>
    <col min="14350" max="14350" width="8.85546875" style="25"/>
    <col min="14351" max="14351" width="9" style="25" bestFit="1" customWidth="1"/>
    <col min="14352" max="14352" width="8.85546875" style="25"/>
    <col min="14353" max="14353" width="10.42578125" style="25" bestFit="1" customWidth="1"/>
    <col min="14354" max="14354" width="9" style="25" bestFit="1" customWidth="1"/>
    <col min="14355" max="14357" width="10.28515625" style="25" bestFit="1" customWidth="1"/>
    <col min="14358" max="14358" width="9" style="25" bestFit="1" customWidth="1"/>
    <col min="14359" max="14592" width="8.85546875" style="25"/>
    <col min="14593" max="14593" width="20.42578125" style="25" customWidth="1"/>
    <col min="14594" max="14603" width="9.7109375" style="25" customWidth="1"/>
    <col min="14604" max="14604" width="8.85546875" style="25"/>
    <col min="14605" max="14605" width="11.140625" style="25" customWidth="1"/>
    <col min="14606" max="14606" width="8.85546875" style="25"/>
    <col min="14607" max="14607" width="9" style="25" bestFit="1" customWidth="1"/>
    <col min="14608" max="14608" width="8.85546875" style="25"/>
    <col min="14609" max="14609" width="10.42578125" style="25" bestFit="1" customWidth="1"/>
    <col min="14610" max="14610" width="9" style="25" bestFit="1" customWidth="1"/>
    <col min="14611" max="14613" width="10.28515625" style="25" bestFit="1" customWidth="1"/>
    <col min="14614" max="14614" width="9" style="25" bestFit="1" customWidth="1"/>
    <col min="14615" max="14848" width="8.85546875" style="25"/>
    <col min="14849" max="14849" width="20.42578125" style="25" customWidth="1"/>
    <col min="14850" max="14859" width="9.7109375" style="25" customWidth="1"/>
    <col min="14860" max="14860" width="8.85546875" style="25"/>
    <col min="14861" max="14861" width="11.140625" style="25" customWidth="1"/>
    <col min="14862" max="14862" width="8.85546875" style="25"/>
    <col min="14863" max="14863" width="9" style="25" bestFit="1" customWidth="1"/>
    <col min="14864" max="14864" width="8.85546875" style="25"/>
    <col min="14865" max="14865" width="10.42578125" style="25" bestFit="1" customWidth="1"/>
    <col min="14866" max="14866" width="9" style="25" bestFit="1" customWidth="1"/>
    <col min="14867" max="14869" width="10.28515625" style="25" bestFit="1" customWidth="1"/>
    <col min="14870" max="14870" width="9" style="25" bestFit="1" customWidth="1"/>
    <col min="14871" max="15104" width="8.85546875" style="25"/>
    <col min="15105" max="15105" width="20.42578125" style="25" customWidth="1"/>
    <col min="15106" max="15115" width="9.7109375" style="25" customWidth="1"/>
    <col min="15116" max="15116" width="8.85546875" style="25"/>
    <col min="15117" max="15117" width="11.140625" style="25" customWidth="1"/>
    <col min="15118" max="15118" width="8.85546875" style="25"/>
    <col min="15119" max="15119" width="9" style="25" bestFit="1" customWidth="1"/>
    <col min="15120" max="15120" width="8.85546875" style="25"/>
    <col min="15121" max="15121" width="10.42578125" style="25" bestFit="1" customWidth="1"/>
    <col min="15122" max="15122" width="9" style="25" bestFit="1" customWidth="1"/>
    <col min="15123" max="15125" width="10.28515625" style="25" bestFit="1" customWidth="1"/>
    <col min="15126" max="15126" width="9" style="25" bestFit="1" customWidth="1"/>
    <col min="15127" max="15360" width="8.85546875" style="25"/>
    <col min="15361" max="15361" width="20.42578125" style="25" customWidth="1"/>
    <col min="15362" max="15371" width="9.7109375" style="25" customWidth="1"/>
    <col min="15372" max="15372" width="8.85546875" style="25"/>
    <col min="15373" max="15373" width="11.140625" style="25" customWidth="1"/>
    <col min="15374" max="15374" width="8.85546875" style="25"/>
    <col min="15375" max="15375" width="9" style="25" bestFit="1" customWidth="1"/>
    <col min="15376" max="15376" width="8.85546875" style="25"/>
    <col min="15377" max="15377" width="10.42578125" style="25" bestFit="1" customWidth="1"/>
    <col min="15378" max="15378" width="9" style="25" bestFit="1" customWidth="1"/>
    <col min="15379" max="15381" width="10.28515625" style="25" bestFit="1" customWidth="1"/>
    <col min="15382" max="15382" width="9" style="25" bestFit="1" customWidth="1"/>
    <col min="15383" max="15616" width="8.85546875" style="25"/>
    <col min="15617" max="15617" width="20.42578125" style="25" customWidth="1"/>
    <col min="15618" max="15627" width="9.7109375" style="25" customWidth="1"/>
    <col min="15628" max="15628" width="8.85546875" style="25"/>
    <col min="15629" max="15629" width="11.140625" style="25" customWidth="1"/>
    <col min="15630" max="15630" width="8.85546875" style="25"/>
    <col min="15631" max="15631" width="9" style="25" bestFit="1" customWidth="1"/>
    <col min="15632" max="15632" width="8.85546875" style="25"/>
    <col min="15633" max="15633" width="10.42578125" style="25" bestFit="1" customWidth="1"/>
    <col min="15634" max="15634" width="9" style="25" bestFit="1" customWidth="1"/>
    <col min="15635" max="15637" width="10.28515625" style="25" bestFit="1" customWidth="1"/>
    <col min="15638" max="15638" width="9" style="25" bestFit="1" customWidth="1"/>
    <col min="15639" max="15872" width="8.85546875" style="25"/>
    <col min="15873" max="15873" width="20.42578125" style="25" customWidth="1"/>
    <col min="15874" max="15883" width="9.7109375" style="25" customWidth="1"/>
    <col min="15884" max="15884" width="8.85546875" style="25"/>
    <col min="15885" max="15885" width="11.140625" style="25" customWidth="1"/>
    <col min="15886" max="15886" width="8.85546875" style="25"/>
    <col min="15887" max="15887" width="9" style="25" bestFit="1" customWidth="1"/>
    <col min="15888" max="15888" width="8.85546875" style="25"/>
    <col min="15889" max="15889" width="10.42578125" style="25" bestFit="1" customWidth="1"/>
    <col min="15890" max="15890" width="9" style="25" bestFit="1" customWidth="1"/>
    <col min="15891" max="15893" width="10.28515625" style="25" bestFit="1" customWidth="1"/>
    <col min="15894" max="15894" width="9" style="25" bestFit="1" customWidth="1"/>
    <col min="15895" max="16128" width="8.85546875" style="25"/>
    <col min="16129" max="16129" width="20.42578125" style="25" customWidth="1"/>
    <col min="16130" max="16139" width="9.7109375" style="25" customWidth="1"/>
    <col min="16140" max="16140" width="8.85546875" style="25"/>
    <col min="16141" max="16141" width="11.140625" style="25" customWidth="1"/>
    <col min="16142" max="16142" width="8.85546875" style="25"/>
    <col min="16143" max="16143" width="9" style="25" bestFit="1" customWidth="1"/>
    <col min="16144" max="16144" width="8.85546875" style="25"/>
    <col min="16145" max="16145" width="10.42578125" style="25" bestFit="1" customWidth="1"/>
    <col min="16146" max="16146" width="9" style="25" bestFit="1" customWidth="1"/>
    <col min="16147" max="16149" width="10.28515625" style="25" bestFit="1" customWidth="1"/>
    <col min="16150" max="16150" width="9" style="25" bestFit="1" customWidth="1"/>
    <col min="16151" max="16384" width="8.85546875" style="25"/>
  </cols>
  <sheetData>
    <row r="1" spans="1:23" s="54" customFormat="1" ht="30" customHeight="1" x14ac:dyDescent="0.2">
      <c r="A1" s="311" t="s">
        <v>138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M1" s="28"/>
    </row>
    <row r="2" spans="1:23" ht="27" customHeight="1" x14ac:dyDescent="0.2">
      <c r="A2" s="309" t="s">
        <v>0</v>
      </c>
      <c r="B2" s="283" t="s">
        <v>42</v>
      </c>
      <c r="C2" s="283"/>
      <c r="D2" s="283"/>
      <c r="E2" s="283"/>
      <c r="F2" s="283"/>
      <c r="G2" s="283"/>
      <c r="H2" s="283"/>
      <c r="I2" s="283"/>
      <c r="J2" s="283" t="s">
        <v>1</v>
      </c>
      <c r="K2" s="305"/>
      <c r="M2" s="30"/>
    </row>
    <row r="3" spans="1:23" ht="27" customHeight="1" x14ac:dyDescent="0.2">
      <c r="A3" s="312"/>
      <c r="B3" s="313" t="s">
        <v>25</v>
      </c>
      <c r="C3" s="313"/>
      <c r="D3" s="313" t="s">
        <v>26</v>
      </c>
      <c r="E3" s="313"/>
      <c r="F3" s="313" t="s">
        <v>43</v>
      </c>
      <c r="G3" s="313"/>
      <c r="H3" s="315" t="s">
        <v>101</v>
      </c>
      <c r="I3" s="315"/>
      <c r="J3" s="313"/>
      <c r="K3" s="314"/>
      <c r="M3" s="30"/>
    </row>
    <row r="4" spans="1:23" ht="27" customHeight="1" x14ac:dyDescent="0.2">
      <c r="A4" s="310"/>
      <c r="B4" s="109" t="s">
        <v>28</v>
      </c>
      <c r="C4" s="109" t="s">
        <v>3</v>
      </c>
      <c r="D4" s="109" t="s">
        <v>28</v>
      </c>
      <c r="E4" s="109" t="s">
        <v>3</v>
      </c>
      <c r="F4" s="109" t="s">
        <v>28</v>
      </c>
      <c r="G4" s="109" t="s">
        <v>3</v>
      </c>
      <c r="H4" s="109" t="s">
        <v>28</v>
      </c>
      <c r="I4" s="109" t="s">
        <v>3</v>
      </c>
      <c r="J4" s="109" t="s">
        <v>28</v>
      </c>
      <c r="K4" s="113" t="s">
        <v>3</v>
      </c>
      <c r="L4" s="71"/>
      <c r="M4" s="30"/>
    </row>
    <row r="5" spans="1:23" ht="18" customHeight="1" x14ac:dyDescent="0.2">
      <c r="A5" s="253" t="s">
        <v>6</v>
      </c>
      <c r="B5" s="254">
        <v>147559</v>
      </c>
      <c r="C5" s="254">
        <v>360627</v>
      </c>
      <c r="D5" s="254">
        <v>178210</v>
      </c>
      <c r="E5" s="254">
        <v>386803</v>
      </c>
      <c r="F5" s="254">
        <v>367076</v>
      </c>
      <c r="G5" s="254">
        <v>1002203</v>
      </c>
      <c r="H5" s="254">
        <v>97825</v>
      </c>
      <c r="I5" s="254">
        <v>240943</v>
      </c>
      <c r="J5" s="254">
        <f>B5+D5+F5+H5</f>
        <v>790670</v>
      </c>
      <c r="K5" s="254">
        <f>C5+E5+G5+I5</f>
        <v>1990576</v>
      </c>
      <c r="L5" s="71"/>
      <c r="M5" s="31"/>
      <c r="N5" s="33"/>
      <c r="O5" s="33"/>
      <c r="P5" s="33"/>
    </row>
    <row r="6" spans="1:23" ht="14.1" customHeight="1" x14ac:dyDescent="0.2">
      <c r="A6" s="255" t="s">
        <v>44</v>
      </c>
      <c r="B6" s="256">
        <v>32410</v>
      </c>
      <c r="C6" s="256">
        <v>82466</v>
      </c>
      <c r="D6" s="256">
        <v>26690</v>
      </c>
      <c r="E6" s="256">
        <v>55880</v>
      </c>
      <c r="F6" s="256">
        <v>72634</v>
      </c>
      <c r="G6" s="256">
        <v>210511</v>
      </c>
      <c r="H6" s="256">
        <v>13910</v>
      </c>
      <c r="I6" s="256">
        <v>39876</v>
      </c>
      <c r="J6" s="256">
        <f t="shared" ref="J6:J18" si="0">B6+D6+F6+H6</f>
        <v>145644</v>
      </c>
      <c r="K6" s="256">
        <f t="shared" ref="K6:K18" si="1">C6+E6+G6+I6</f>
        <v>388733</v>
      </c>
      <c r="L6" s="71"/>
      <c r="M6" s="40"/>
      <c r="N6" s="33"/>
      <c r="O6" s="33"/>
      <c r="P6" s="33"/>
    </row>
    <row r="7" spans="1:23" ht="14.1" customHeight="1" x14ac:dyDescent="0.2">
      <c r="A7" s="255" t="s">
        <v>30</v>
      </c>
      <c r="B7" s="256">
        <v>19237</v>
      </c>
      <c r="C7" s="256">
        <v>51054</v>
      </c>
      <c r="D7" s="256">
        <v>21559</v>
      </c>
      <c r="E7" s="256">
        <v>47113</v>
      </c>
      <c r="F7" s="256">
        <v>41380</v>
      </c>
      <c r="G7" s="256">
        <v>129184</v>
      </c>
      <c r="H7" s="256">
        <v>11087</v>
      </c>
      <c r="I7" s="256">
        <v>32093</v>
      </c>
      <c r="J7" s="256">
        <f t="shared" si="0"/>
        <v>93263</v>
      </c>
      <c r="K7" s="256">
        <f t="shared" si="1"/>
        <v>259444</v>
      </c>
      <c r="L7" s="71"/>
      <c r="M7" s="40"/>
      <c r="N7" s="33"/>
      <c r="O7" s="33"/>
      <c r="P7" s="33"/>
      <c r="R7" s="30"/>
      <c r="S7" s="30"/>
      <c r="T7" s="30"/>
      <c r="U7" s="30"/>
      <c r="V7" s="30"/>
    </row>
    <row r="8" spans="1:23" ht="14.1" customHeight="1" x14ac:dyDescent="0.2">
      <c r="A8" s="255" t="s">
        <v>45</v>
      </c>
      <c r="B8" s="256">
        <v>20705</v>
      </c>
      <c r="C8" s="256">
        <v>54852</v>
      </c>
      <c r="D8" s="256">
        <v>21891</v>
      </c>
      <c r="E8" s="256">
        <v>47443</v>
      </c>
      <c r="F8" s="256">
        <v>43089</v>
      </c>
      <c r="G8" s="256">
        <v>125988</v>
      </c>
      <c r="H8" s="256">
        <v>10134</v>
      </c>
      <c r="I8" s="256">
        <v>25662</v>
      </c>
      <c r="J8" s="256">
        <f t="shared" si="0"/>
        <v>95819</v>
      </c>
      <c r="K8" s="256">
        <f t="shared" si="1"/>
        <v>253945</v>
      </c>
      <c r="L8" s="71"/>
      <c r="M8" s="40"/>
      <c r="N8" s="57"/>
      <c r="O8" s="57"/>
      <c r="P8" s="33"/>
    </row>
    <row r="9" spans="1:23" ht="14.1" customHeight="1" x14ac:dyDescent="0.2">
      <c r="A9" s="255" t="s">
        <v>29</v>
      </c>
      <c r="B9" s="256">
        <v>24331</v>
      </c>
      <c r="C9" s="256">
        <v>56997</v>
      </c>
      <c r="D9" s="256">
        <v>19116</v>
      </c>
      <c r="E9" s="256">
        <v>38864</v>
      </c>
      <c r="F9" s="256">
        <v>40394</v>
      </c>
      <c r="G9" s="256">
        <v>104225</v>
      </c>
      <c r="H9" s="256">
        <v>9885</v>
      </c>
      <c r="I9" s="256">
        <v>24449</v>
      </c>
      <c r="J9" s="256">
        <f t="shared" si="0"/>
        <v>93726</v>
      </c>
      <c r="K9" s="256">
        <f t="shared" si="1"/>
        <v>224535</v>
      </c>
      <c r="L9" s="71"/>
      <c r="M9" s="40"/>
      <c r="N9" s="33"/>
      <c r="O9" s="33"/>
      <c r="P9" s="33"/>
      <c r="R9" s="30"/>
      <c r="S9" s="30"/>
      <c r="T9" s="30"/>
      <c r="U9" s="30"/>
      <c r="V9" s="30"/>
    </row>
    <row r="10" spans="1:23" ht="18" customHeight="1" x14ac:dyDescent="0.2">
      <c r="A10" s="253" t="s">
        <v>7</v>
      </c>
      <c r="B10" s="254">
        <v>15841</v>
      </c>
      <c r="C10" s="254">
        <v>39399</v>
      </c>
      <c r="D10" s="254">
        <v>1880</v>
      </c>
      <c r="E10" s="254">
        <v>4597</v>
      </c>
      <c r="F10" s="254">
        <v>27883</v>
      </c>
      <c r="G10" s="254">
        <v>79288</v>
      </c>
      <c r="H10" s="254">
        <v>856</v>
      </c>
      <c r="I10" s="254">
        <v>2066</v>
      </c>
      <c r="J10" s="254">
        <f t="shared" si="0"/>
        <v>46460</v>
      </c>
      <c r="K10" s="254">
        <f t="shared" si="1"/>
        <v>125350</v>
      </c>
      <c r="L10" s="71"/>
      <c r="M10" s="40"/>
      <c r="N10" s="33"/>
      <c r="O10" s="33"/>
      <c r="P10" s="33"/>
      <c r="Q10" s="41"/>
      <c r="R10" s="30"/>
      <c r="S10" s="30"/>
      <c r="T10" s="30"/>
      <c r="U10" s="30"/>
      <c r="V10" s="30"/>
      <c r="W10" s="33"/>
    </row>
    <row r="11" spans="1:23" ht="14.1" customHeight="1" x14ac:dyDescent="0.2">
      <c r="A11" s="255" t="s">
        <v>31</v>
      </c>
      <c r="B11" s="256">
        <v>14406</v>
      </c>
      <c r="C11" s="256">
        <v>35832</v>
      </c>
      <c r="D11" s="256">
        <v>1652</v>
      </c>
      <c r="E11" s="256">
        <v>3954</v>
      </c>
      <c r="F11" s="256">
        <v>21654</v>
      </c>
      <c r="G11" s="256">
        <v>64710</v>
      </c>
      <c r="H11" s="256">
        <v>558</v>
      </c>
      <c r="I11" s="256">
        <v>1301</v>
      </c>
      <c r="J11" s="256">
        <f t="shared" si="0"/>
        <v>38270</v>
      </c>
      <c r="K11" s="256">
        <f t="shared" si="1"/>
        <v>105797</v>
      </c>
      <c r="L11" s="71"/>
      <c r="M11" s="40"/>
      <c r="N11" s="33"/>
      <c r="O11" s="33"/>
      <c r="P11" s="33"/>
      <c r="Q11" s="41"/>
      <c r="R11" s="32"/>
      <c r="S11" s="32"/>
      <c r="T11" s="32"/>
      <c r="U11" s="32"/>
      <c r="V11" s="32"/>
      <c r="W11" s="33"/>
    </row>
    <row r="12" spans="1:23" ht="18" customHeight="1" x14ac:dyDescent="0.2">
      <c r="A12" s="253" t="s">
        <v>32</v>
      </c>
      <c r="B12" s="254">
        <v>8612</v>
      </c>
      <c r="C12" s="254">
        <v>21388</v>
      </c>
      <c r="D12" s="254">
        <v>6291</v>
      </c>
      <c r="E12" s="254">
        <v>14128</v>
      </c>
      <c r="F12" s="254">
        <v>49911</v>
      </c>
      <c r="G12" s="254">
        <v>109898</v>
      </c>
      <c r="H12" s="254">
        <v>4677</v>
      </c>
      <c r="I12" s="254">
        <v>10876</v>
      </c>
      <c r="J12" s="254">
        <f t="shared" si="0"/>
        <v>69491</v>
      </c>
      <c r="K12" s="254">
        <f t="shared" si="1"/>
        <v>156290</v>
      </c>
      <c r="L12" s="71"/>
      <c r="M12" s="40"/>
      <c r="N12" s="33"/>
      <c r="O12" s="33"/>
      <c r="P12" s="33"/>
      <c r="Q12" s="41"/>
      <c r="R12" s="40"/>
      <c r="S12" s="40"/>
      <c r="T12" s="40"/>
      <c r="U12" s="40"/>
      <c r="V12" s="40"/>
      <c r="W12" s="33"/>
    </row>
    <row r="13" spans="1:23" ht="18" customHeight="1" x14ac:dyDescent="0.2">
      <c r="A13" s="253" t="s">
        <v>33</v>
      </c>
      <c r="B13" s="254">
        <v>12743</v>
      </c>
      <c r="C13" s="254">
        <v>31695</v>
      </c>
      <c r="D13" s="254">
        <v>126</v>
      </c>
      <c r="E13" s="254">
        <v>283</v>
      </c>
      <c r="F13" s="254">
        <v>35893</v>
      </c>
      <c r="G13" s="254">
        <v>96017</v>
      </c>
      <c r="H13" s="254">
        <v>148</v>
      </c>
      <c r="I13" s="254">
        <v>336</v>
      </c>
      <c r="J13" s="254">
        <f t="shared" si="0"/>
        <v>48910</v>
      </c>
      <c r="K13" s="254">
        <f t="shared" si="1"/>
        <v>128331</v>
      </c>
      <c r="L13" s="71"/>
      <c r="M13" s="40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4.1" customHeight="1" x14ac:dyDescent="0.2">
      <c r="A14" s="255" t="s">
        <v>34</v>
      </c>
      <c r="B14" s="256">
        <v>4708</v>
      </c>
      <c r="C14" s="256">
        <v>11869</v>
      </c>
      <c r="D14" s="256">
        <v>126</v>
      </c>
      <c r="E14" s="256">
        <v>283</v>
      </c>
      <c r="F14" s="256">
        <v>4424</v>
      </c>
      <c r="G14" s="256">
        <v>12010</v>
      </c>
      <c r="H14" s="256">
        <v>148</v>
      </c>
      <c r="I14" s="256">
        <v>336</v>
      </c>
      <c r="J14" s="256">
        <f t="shared" si="0"/>
        <v>9406</v>
      </c>
      <c r="K14" s="256">
        <f t="shared" si="1"/>
        <v>24498</v>
      </c>
      <c r="L14" s="71"/>
      <c r="M14" s="40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4.1" customHeight="1" x14ac:dyDescent="0.2">
      <c r="A15" s="255" t="s">
        <v>35</v>
      </c>
      <c r="B15" s="256">
        <v>845</v>
      </c>
      <c r="C15" s="256">
        <v>1683</v>
      </c>
      <c r="D15" s="256">
        <v>0</v>
      </c>
      <c r="E15" s="256">
        <v>0</v>
      </c>
      <c r="F15" s="256">
        <v>4084</v>
      </c>
      <c r="G15" s="256">
        <v>10999</v>
      </c>
      <c r="H15" s="256">
        <v>0</v>
      </c>
      <c r="I15" s="256">
        <v>0</v>
      </c>
      <c r="J15" s="256">
        <f t="shared" si="0"/>
        <v>4929</v>
      </c>
      <c r="K15" s="256">
        <f t="shared" si="1"/>
        <v>12682</v>
      </c>
      <c r="L15" s="71"/>
      <c r="M15" s="40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8" customHeight="1" x14ac:dyDescent="0.2">
      <c r="A16" s="253" t="s">
        <v>10</v>
      </c>
      <c r="B16" s="218">
        <v>669</v>
      </c>
      <c r="C16" s="218">
        <v>1509</v>
      </c>
      <c r="D16" s="218">
        <v>0</v>
      </c>
      <c r="E16" s="218">
        <v>0</v>
      </c>
      <c r="F16" s="218">
        <v>195</v>
      </c>
      <c r="G16" s="218">
        <v>631</v>
      </c>
      <c r="H16" s="218">
        <v>0</v>
      </c>
      <c r="I16" s="218">
        <v>0</v>
      </c>
      <c r="J16" s="254">
        <f t="shared" si="0"/>
        <v>864</v>
      </c>
      <c r="K16" s="254">
        <f t="shared" si="1"/>
        <v>2140</v>
      </c>
      <c r="L16" s="71"/>
      <c r="M16" s="40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25.5" customHeight="1" x14ac:dyDescent="0.2">
      <c r="A17" s="101" t="s">
        <v>36</v>
      </c>
      <c r="B17" s="218">
        <v>160</v>
      </c>
      <c r="C17" s="218">
        <v>473</v>
      </c>
      <c r="D17" s="218">
        <v>0</v>
      </c>
      <c r="E17" s="218">
        <v>0</v>
      </c>
      <c r="F17" s="218">
        <v>203</v>
      </c>
      <c r="G17" s="218">
        <v>523</v>
      </c>
      <c r="H17" s="218">
        <v>0</v>
      </c>
      <c r="I17" s="218">
        <v>0</v>
      </c>
      <c r="J17" s="254">
        <f t="shared" si="0"/>
        <v>363</v>
      </c>
      <c r="K17" s="254">
        <f t="shared" si="1"/>
        <v>996</v>
      </c>
      <c r="L17" s="71"/>
      <c r="M17" s="40"/>
      <c r="N17" s="33"/>
      <c r="O17" s="33"/>
      <c r="P17" s="33"/>
      <c r="Q17" s="33"/>
      <c r="R17" s="44"/>
      <c r="S17" s="44"/>
      <c r="T17" s="44"/>
      <c r="U17" s="44"/>
      <c r="V17" s="33"/>
      <c r="W17" s="33"/>
    </row>
    <row r="18" spans="1:23" ht="18" customHeight="1" x14ac:dyDescent="0.2">
      <c r="A18" s="253" t="s">
        <v>41</v>
      </c>
      <c r="B18" s="218">
        <v>5491</v>
      </c>
      <c r="C18" s="218">
        <v>12352</v>
      </c>
      <c r="D18" s="218">
        <v>26191</v>
      </c>
      <c r="E18" s="218">
        <v>56517</v>
      </c>
      <c r="F18" s="218">
        <v>32301</v>
      </c>
      <c r="G18" s="218">
        <v>77825</v>
      </c>
      <c r="H18" s="218">
        <v>12789</v>
      </c>
      <c r="I18" s="218">
        <v>31282</v>
      </c>
      <c r="J18" s="254">
        <f t="shared" si="0"/>
        <v>76772</v>
      </c>
      <c r="K18" s="254">
        <f t="shared" si="1"/>
        <v>177976</v>
      </c>
      <c r="L18" s="71"/>
      <c r="N18" s="33"/>
      <c r="O18" s="33"/>
      <c r="P18" s="33"/>
      <c r="R18" s="49"/>
      <c r="S18" s="49"/>
      <c r="T18" s="50"/>
      <c r="U18" s="50"/>
    </row>
    <row r="19" spans="1:23" ht="18" customHeight="1" x14ac:dyDescent="0.2">
      <c r="A19" s="253" t="s">
        <v>13</v>
      </c>
      <c r="B19" s="218">
        <f>B5+B10+B12+B13+B16+B17+B18</f>
        <v>191075</v>
      </c>
      <c r="C19" s="218">
        <f>C5+C10+C12+C13+C16+C17+C18</f>
        <v>467443</v>
      </c>
      <c r="D19" s="218">
        <f t="shared" ref="D19:I19" si="2">D5+D10+D12+D13+D16+D17+D18</f>
        <v>212698</v>
      </c>
      <c r="E19" s="218">
        <f t="shared" si="2"/>
        <v>462328</v>
      </c>
      <c r="F19" s="218">
        <f t="shared" si="2"/>
        <v>513462</v>
      </c>
      <c r="G19" s="218">
        <f t="shared" si="2"/>
        <v>1366385</v>
      </c>
      <c r="H19" s="218">
        <f t="shared" si="2"/>
        <v>116295</v>
      </c>
      <c r="I19" s="218">
        <f t="shared" si="2"/>
        <v>285503</v>
      </c>
      <c r="J19" s="254">
        <f>B19+D19+F19+H19</f>
        <v>1033530</v>
      </c>
      <c r="K19" s="254">
        <f>C19+E19+G19+I19</f>
        <v>2581659</v>
      </c>
      <c r="L19" s="71"/>
      <c r="N19" s="40"/>
      <c r="O19" s="40"/>
      <c r="P19" s="33"/>
      <c r="R19" s="49"/>
      <c r="S19" s="49"/>
      <c r="T19" s="50"/>
      <c r="U19" s="50"/>
    </row>
    <row r="20" spans="1:23" x14ac:dyDescent="0.2">
      <c r="A20" s="321" t="s">
        <v>144</v>
      </c>
      <c r="B20" s="114"/>
      <c r="C20" s="114"/>
      <c r="D20" s="118"/>
      <c r="E20" s="118"/>
      <c r="F20" s="118"/>
      <c r="G20" s="118"/>
      <c r="H20" s="118"/>
      <c r="I20" s="118"/>
      <c r="J20" s="118"/>
      <c r="K20" s="118"/>
      <c r="L20" s="71"/>
      <c r="N20" s="40"/>
      <c r="O20" s="40"/>
      <c r="P20" s="33"/>
      <c r="R20" s="49"/>
      <c r="S20" s="49"/>
      <c r="T20" s="50"/>
      <c r="U20" s="50"/>
    </row>
    <row r="21" spans="1:23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3" spans="1:23" x14ac:dyDescent="0.2">
      <c r="F23" s="169"/>
    </row>
    <row r="24" spans="1:23" x14ac:dyDescent="0.2">
      <c r="F24" s="169"/>
    </row>
    <row r="25" spans="1:23" x14ac:dyDescent="0.2">
      <c r="F25" s="169"/>
    </row>
    <row r="26" spans="1:23" x14ac:dyDescent="0.2">
      <c r="F26" s="169"/>
    </row>
    <row r="27" spans="1:23" x14ac:dyDescent="0.2">
      <c r="F27" s="169"/>
    </row>
    <row r="28" spans="1:23" x14ac:dyDescent="0.2">
      <c r="F28" s="169"/>
    </row>
  </sheetData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tabSelected="1" topLeftCell="A4" zoomScaleNormal="100" workbookViewId="0">
      <selection activeCell="H26" sqref="H26"/>
    </sheetView>
  </sheetViews>
  <sheetFormatPr defaultColWidth="8.85546875" defaultRowHeight="12.75" x14ac:dyDescent="0.2"/>
  <cols>
    <col min="1" max="1" width="14.140625" style="4" customWidth="1"/>
    <col min="2" max="3" width="10.140625" style="4" customWidth="1"/>
    <col min="4" max="4" width="12.7109375" style="4" customWidth="1"/>
    <col min="5" max="5" width="16.7109375" style="4" customWidth="1"/>
    <col min="6" max="6" width="11.7109375" style="4" customWidth="1"/>
    <col min="7" max="7" width="12" style="4" customWidth="1"/>
    <col min="8" max="45" width="11" style="4" customWidth="1"/>
    <col min="46" max="48" width="8.85546875" style="4"/>
    <col min="49" max="49" width="11.140625" style="4" bestFit="1" customWidth="1"/>
    <col min="50" max="50" width="8.85546875" style="4"/>
    <col min="51" max="51" width="11.5703125" style="4" customWidth="1"/>
    <col min="52" max="52" width="11.7109375" style="4" customWidth="1"/>
    <col min="53" max="242" width="8.85546875" style="4"/>
    <col min="243" max="243" width="14.140625" style="4" customWidth="1"/>
    <col min="244" max="245" width="10.140625" style="4" customWidth="1"/>
    <col min="246" max="246" width="12.7109375" style="4" customWidth="1"/>
    <col min="247" max="247" width="16.7109375" style="4" customWidth="1"/>
    <col min="248" max="248" width="11.7109375" style="4" customWidth="1"/>
    <col min="249" max="249" width="12" style="4" customWidth="1"/>
    <col min="250" max="301" width="11" style="4" customWidth="1"/>
    <col min="302" max="304" width="8.85546875" style="4"/>
    <col min="305" max="305" width="11.140625" style="4" bestFit="1" customWidth="1"/>
    <col min="306" max="306" width="8.85546875" style="4"/>
    <col min="307" max="307" width="11.5703125" style="4" customWidth="1"/>
    <col min="308" max="308" width="11.7109375" style="4" customWidth="1"/>
    <col min="309" max="498" width="8.85546875" style="4"/>
    <col min="499" max="499" width="14.140625" style="4" customWidth="1"/>
    <col min="500" max="501" width="10.140625" style="4" customWidth="1"/>
    <col min="502" max="502" width="12.7109375" style="4" customWidth="1"/>
    <col min="503" max="503" width="16.7109375" style="4" customWidth="1"/>
    <col min="504" max="504" width="11.7109375" style="4" customWidth="1"/>
    <col min="505" max="505" width="12" style="4" customWidth="1"/>
    <col min="506" max="557" width="11" style="4" customWidth="1"/>
    <col min="558" max="560" width="8.85546875" style="4"/>
    <col min="561" max="561" width="11.140625" style="4" bestFit="1" customWidth="1"/>
    <col min="562" max="562" width="8.85546875" style="4"/>
    <col min="563" max="563" width="11.5703125" style="4" customWidth="1"/>
    <col min="564" max="564" width="11.7109375" style="4" customWidth="1"/>
    <col min="565" max="754" width="8.85546875" style="4"/>
    <col min="755" max="755" width="14.140625" style="4" customWidth="1"/>
    <col min="756" max="757" width="10.140625" style="4" customWidth="1"/>
    <col min="758" max="758" width="12.7109375" style="4" customWidth="1"/>
    <col min="759" max="759" width="16.7109375" style="4" customWidth="1"/>
    <col min="760" max="760" width="11.7109375" style="4" customWidth="1"/>
    <col min="761" max="761" width="12" style="4" customWidth="1"/>
    <col min="762" max="813" width="11" style="4" customWidth="1"/>
    <col min="814" max="816" width="8.85546875" style="4"/>
    <col min="817" max="817" width="11.140625" style="4" bestFit="1" customWidth="1"/>
    <col min="818" max="818" width="8.85546875" style="4"/>
    <col min="819" max="819" width="11.5703125" style="4" customWidth="1"/>
    <col min="820" max="820" width="11.7109375" style="4" customWidth="1"/>
    <col min="821" max="1010" width="8.85546875" style="4"/>
    <col min="1011" max="1011" width="14.140625" style="4" customWidth="1"/>
    <col min="1012" max="1013" width="10.140625" style="4" customWidth="1"/>
    <col min="1014" max="1014" width="12.7109375" style="4" customWidth="1"/>
    <col min="1015" max="1015" width="16.7109375" style="4" customWidth="1"/>
    <col min="1016" max="1016" width="11.7109375" style="4" customWidth="1"/>
    <col min="1017" max="1017" width="12" style="4" customWidth="1"/>
    <col min="1018" max="1069" width="11" style="4" customWidth="1"/>
    <col min="1070" max="1072" width="8.85546875" style="4"/>
    <col min="1073" max="1073" width="11.140625" style="4" bestFit="1" customWidth="1"/>
    <col min="1074" max="1074" width="8.85546875" style="4"/>
    <col min="1075" max="1075" width="11.5703125" style="4" customWidth="1"/>
    <col min="1076" max="1076" width="11.7109375" style="4" customWidth="1"/>
    <col min="1077" max="1266" width="8.85546875" style="4"/>
    <col min="1267" max="1267" width="14.140625" style="4" customWidth="1"/>
    <col min="1268" max="1269" width="10.140625" style="4" customWidth="1"/>
    <col min="1270" max="1270" width="12.7109375" style="4" customWidth="1"/>
    <col min="1271" max="1271" width="16.7109375" style="4" customWidth="1"/>
    <col min="1272" max="1272" width="11.7109375" style="4" customWidth="1"/>
    <col min="1273" max="1273" width="12" style="4" customWidth="1"/>
    <col min="1274" max="1325" width="11" style="4" customWidth="1"/>
    <col min="1326" max="1328" width="8.85546875" style="4"/>
    <col min="1329" max="1329" width="11.140625" style="4" bestFit="1" customWidth="1"/>
    <col min="1330" max="1330" width="8.85546875" style="4"/>
    <col min="1331" max="1331" width="11.5703125" style="4" customWidth="1"/>
    <col min="1332" max="1332" width="11.7109375" style="4" customWidth="1"/>
    <col min="1333" max="1522" width="8.85546875" style="4"/>
    <col min="1523" max="1523" width="14.140625" style="4" customWidth="1"/>
    <col min="1524" max="1525" width="10.140625" style="4" customWidth="1"/>
    <col min="1526" max="1526" width="12.7109375" style="4" customWidth="1"/>
    <col min="1527" max="1527" width="16.7109375" style="4" customWidth="1"/>
    <col min="1528" max="1528" width="11.7109375" style="4" customWidth="1"/>
    <col min="1529" max="1529" width="12" style="4" customWidth="1"/>
    <col min="1530" max="1581" width="11" style="4" customWidth="1"/>
    <col min="1582" max="1584" width="8.85546875" style="4"/>
    <col min="1585" max="1585" width="11.140625" style="4" bestFit="1" customWidth="1"/>
    <col min="1586" max="1586" width="8.85546875" style="4"/>
    <col min="1587" max="1587" width="11.5703125" style="4" customWidth="1"/>
    <col min="1588" max="1588" width="11.7109375" style="4" customWidth="1"/>
    <col min="1589" max="1778" width="8.85546875" style="4"/>
    <col min="1779" max="1779" width="14.140625" style="4" customWidth="1"/>
    <col min="1780" max="1781" width="10.140625" style="4" customWidth="1"/>
    <col min="1782" max="1782" width="12.7109375" style="4" customWidth="1"/>
    <col min="1783" max="1783" width="16.7109375" style="4" customWidth="1"/>
    <col min="1784" max="1784" width="11.7109375" style="4" customWidth="1"/>
    <col min="1785" max="1785" width="12" style="4" customWidth="1"/>
    <col min="1786" max="1837" width="11" style="4" customWidth="1"/>
    <col min="1838" max="1840" width="8.85546875" style="4"/>
    <col min="1841" max="1841" width="11.140625" style="4" bestFit="1" customWidth="1"/>
    <col min="1842" max="1842" width="8.85546875" style="4"/>
    <col min="1843" max="1843" width="11.5703125" style="4" customWidth="1"/>
    <col min="1844" max="1844" width="11.7109375" style="4" customWidth="1"/>
    <col min="1845" max="2034" width="8.85546875" style="4"/>
    <col min="2035" max="2035" width="14.140625" style="4" customWidth="1"/>
    <col min="2036" max="2037" width="10.140625" style="4" customWidth="1"/>
    <col min="2038" max="2038" width="12.7109375" style="4" customWidth="1"/>
    <col min="2039" max="2039" width="16.7109375" style="4" customWidth="1"/>
    <col min="2040" max="2040" width="11.7109375" style="4" customWidth="1"/>
    <col min="2041" max="2041" width="12" style="4" customWidth="1"/>
    <col min="2042" max="2093" width="11" style="4" customWidth="1"/>
    <col min="2094" max="2096" width="8.85546875" style="4"/>
    <col min="2097" max="2097" width="11.140625" style="4" bestFit="1" customWidth="1"/>
    <col min="2098" max="2098" width="8.85546875" style="4"/>
    <col min="2099" max="2099" width="11.5703125" style="4" customWidth="1"/>
    <col min="2100" max="2100" width="11.7109375" style="4" customWidth="1"/>
    <col min="2101" max="2290" width="8.85546875" style="4"/>
    <col min="2291" max="2291" width="14.140625" style="4" customWidth="1"/>
    <col min="2292" max="2293" width="10.140625" style="4" customWidth="1"/>
    <col min="2294" max="2294" width="12.7109375" style="4" customWidth="1"/>
    <col min="2295" max="2295" width="16.7109375" style="4" customWidth="1"/>
    <col min="2296" max="2296" width="11.7109375" style="4" customWidth="1"/>
    <col min="2297" max="2297" width="12" style="4" customWidth="1"/>
    <col min="2298" max="2349" width="11" style="4" customWidth="1"/>
    <col min="2350" max="2352" width="8.85546875" style="4"/>
    <col min="2353" max="2353" width="11.140625" style="4" bestFit="1" customWidth="1"/>
    <col min="2354" max="2354" width="8.85546875" style="4"/>
    <col min="2355" max="2355" width="11.5703125" style="4" customWidth="1"/>
    <col min="2356" max="2356" width="11.7109375" style="4" customWidth="1"/>
    <col min="2357" max="2546" width="8.85546875" style="4"/>
    <col min="2547" max="2547" width="14.140625" style="4" customWidth="1"/>
    <col min="2548" max="2549" width="10.140625" style="4" customWidth="1"/>
    <col min="2550" max="2550" width="12.7109375" style="4" customWidth="1"/>
    <col min="2551" max="2551" width="16.7109375" style="4" customWidth="1"/>
    <col min="2552" max="2552" width="11.7109375" style="4" customWidth="1"/>
    <col min="2553" max="2553" width="12" style="4" customWidth="1"/>
    <col min="2554" max="2605" width="11" style="4" customWidth="1"/>
    <col min="2606" max="2608" width="8.85546875" style="4"/>
    <col min="2609" max="2609" width="11.140625" style="4" bestFit="1" customWidth="1"/>
    <col min="2610" max="2610" width="8.85546875" style="4"/>
    <col min="2611" max="2611" width="11.5703125" style="4" customWidth="1"/>
    <col min="2612" max="2612" width="11.7109375" style="4" customWidth="1"/>
    <col min="2613" max="2802" width="8.85546875" style="4"/>
    <col min="2803" max="2803" width="14.140625" style="4" customWidth="1"/>
    <col min="2804" max="2805" width="10.140625" style="4" customWidth="1"/>
    <col min="2806" max="2806" width="12.7109375" style="4" customWidth="1"/>
    <col min="2807" max="2807" width="16.7109375" style="4" customWidth="1"/>
    <col min="2808" max="2808" width="11.7109375" style="4" customWidth="1"/>
    <col min="2809" max="2809" width="12" style="4" customWidth="1"/>
    <col min="2810" max="2861" width="11" style="4" customWidth="1"/>
    <col min="2862" max="2864" width="8.85546875" style="4"/>
    <col min="2865" max="2865" width="11.140625" style="4" bestFit="1" customWidth="1"/>
    <col min="2866" max="2866" width="8.85546875" style="4"/>
    <col min="2867" max="2867" width="11.5703125" style="4" customWidth="1"/>
    <col min="2868" max="2868" width="11.7109375" style="4" customWidth="1"/>
    <col min="2869" max="3058" width="8.85546875" style="4"/>
    <col min="3059" max="3059" width="14.140625" style="4" customWidth="1"/>
    <col min="3060" max="3061" width="10.140625" style="4" customWidth="1"/>
    <col min="3062" max="3062" width="12.7109375" style="4" customWidth="1"/>
    <col min="3063" max="3063" width="16.7109375" style="4" customWidth="1"/>
    <col min="3064" max="3064" width="11.7109375" style="4" customWidth="1"/>
    <col min="3065" max="3065" width="12" style="4" customWidth="1"/>
    <col min="3066" max="3117" width="11" style="4" customWidth="1"/>
    <col min="3118" max="3120" width="8.85546875" style="4"/>
    <col min="3121" max="3121" width="11.140625" style="4" bestFit="1" customWidth="1"/>
    <col min="3122" max="3122" width="8.85546875" style="4"/>
    <col min="3123" max="3123" width="11.5703125" style="4" customWidth="1"/>
    <col min="3124" max="3124" width="11.7109375" style="4" customWidth="1"/>
    <col min="3125" max="3314" width="8.85546875" style="4"/>
    <col min="3315" max="3315" width="14.140625" style="4" customWidth="1"/>
    <col min="3316" max="3317" width="10.140625" style="4" customWidth="1"/>
    <col min="3318" max="3318" width="12.7109375" style="4" customWidth="1"/>
    <col min="3319" max="3319" width="16.7109375" style="4" customWidth="1"/>
    <col min="3320" max="3320" width="11.7109375" style="4" customWidth="1"/>
    <col min="3321" max="3321" width="12" style="4" customWidth="1"/>
    <col min="3322" max="3373" width="11" style="4" customWidth="1"/>
    <col min="3374" max="3376" width="8.85546875" style="4"/>
    <col min="3377" max="3377" width="11.140625" style="4" bestFit="1" customWidth="1"/>
    <col min="3378" max="3378" width="8.85546875" style="4"/>
    <col min="3379" max="3379" width="11.5703125" style="4" customWidth="1"/>
    <col min="3380" max="3380" width="11.7109375" style="4" customWidth="1"/>
    <col min="3381" max="3570" width="8.85546875" style="4"/>
    <col min="3571" max="3571" width="14.140625" style="4" customWidth="1"/>
    <col min="3572" max="3573" width="10.140625" style="4" customWidth="1"/>
    <col min="3574" max="3574" width="12.7109375" style="4" customWidth="1"/>
    <col min="3575" max="3575" width="16.7109375" style="4" customWidth="1"/>
    <col min="3576" max="3576" width="11.7109375" style="4" customWidth="1"/>
    <col min="3577" max="3577" width="12" style="4" customWidth="1"/>
    <col min="3578" max="3629" width="11" style="4" customWidth="1"/>
    <col min="3630" max="3632" width="8.85546875" style="4"/>
    <col min="3633" max="3633" width="11.140625" style="4" bestFit="1" customWidth="1"/>
    <col min="3634" max="3634" width="8.85546875" style="4"/>
    <col min="3635" max="3635" width="11.5703125" style="4" customWidth="1"/>
    <col min="3636" max="3636" width="11.7109375" style="4" customWidth="1"/>
    <col min="3637" max="3826" width="8.85546875" style="4"/>
    <col min="3827" max="3827" width="14.140625" style="4" customWidth="1"/>
    <col min="3828" max="3829" width="10.140625" style="4" customWidth="1"/>
    <col min="3830" max="3830" width="12.7109375" style="4" customWidth="1"/>
    <col min="3831" max="3831" width="16.7109375" style="4" customWidth="1"/>
    <col min="3832" max="3832" width="11.7109375" style="4" customWidth="1"/>
    <col min="3833" max="3833" width="12" style="4" customWidth="1"/>
    <col min="3834" max="3885" width="11" style="4" customWidth="1"/>
    <col min="3886" max="3888" width="8.85546875" style="4"/>
    <col min="3889" max="3889" width="11.140625" style="4" bestFit="1" customWidth="1"/>
    <col min="3890" max="3890" width="8.85546875" style="4"/>
    <col min="3891" max="3891" width="11.5703125" style="4" customWidth="1"/>
    <col min="3892" max="3892" width="11.7109375" style="4" customWidth="1"/>
    <col min="3893" max="4082" width="8.85546875" style="4"/>
    <col min="4083" max="4083" width="14.140625" style="4" customWidth="1"/>
    <col min="4084" max="4085" width="10.140625" style="4" customWidth="1"/>
    <col min="4086" max="4086" width="12.7109375" style="4" customWidth="1"/>
    <col min="4087" max="4087" width="16.7109375" style="4" customWidth="1"/>
    <col min="4088" max="4088" width="11.7109375" style="4" customWidth="1"/>
    <col min="4089" max="4089" width="12" style="4" customWidth="1"/>
    <col min="4090" max="4141" width="11" style="4" customWidth="1"/>
    <col min="4142" max="4144" width="8.85546875" style="4"/>
    <col min="4145" max="4145" width="11.140625" style="4" bestFit="1" customWidth="1"/>
    <col min="4146" max="4146" width="8.85546875" style="4"/>
    <col min="4147" max="4147" width="11.5703125" style="4" customWidth="1"/>
    <col min="4148" max="4148" width="11.7109375" style="4" customWidth="1"/>
    <col min="4149" max="4338" width="8.85546875" style="4"/>
    <col min="4339" max="4339" width="14.140625" style="4" customWidth="1"/>
    <col min="4340" max="4341" width="10.140625" style="4" customWidth="1"/>
    <col min="4342" max="4342" width="12.7109375" style="4" customWidth="1"/>
    <col min="4343" max="4343" width="16.7109375" style="4" customWidth="1"/>
    <col min="4344" max="4344" width="11.7109375" style="4" customWidth="1"/>
    <col min="4345" max="4345" width="12" style="4" customWidth="1"/>
    <col min="4346" max="4397" width="11" style="4" customWidth="1"/>
    <col min="4398" max="4400" width="8.85546875" style="4"/>
    <col min="4401" max="4401" width="11.140625" style="4" bestFit="1" customWidth="1"/>
    <col min="4402" max="4402" width="8.85546875" style="4"/>
    <col min="4403" max="4403" width="11.5703125" style="4" customWidth="1"/>
    <col min="4404" max="4404" width="11.7109375" style="4" customWidth="1"/>
    <col min="4405" max="4594" width="8.85546875" style="4"/>
    <col min="4595" max="4595" width="14.140625" style="4" customWidth="1"/>
    <col min="4596" max="4597" width="10.140625" style="4" customWidth="1"/>
    <col min="4598" max="4598" width="12.7109375" style="4" customWidth="1"/>
    <col min="4599" max="4599" width="16.7109375" style="4" customWidth="1"/>
    <col min="4600" max="4600" width="11.7109375" style="4" customWidth="1"/>
    <col min="4601" max="4601" width="12" style="4" customWidth="1"/>
    <col min="4602" max="4653" width="11" style="4" customWidth="1"/>
    <col min="4654" max="4656" width="8.85546875" style="4"/>
    <col min="4657" max="4657" width="11.140625" style="4" bestFit="1" customWidth="1"/>
    <col min="4658" max="4658" width="8.85546875" style="4"/>
    <col min="4659" max="4659" width="11.5703125" style="4" customWidth="1"/>
    <col min="4660" max="4660" width="11.7109375" style="4" customWidth="1"/>
    <col min="4661" max="4850" width="8.85546875" style="4"/>
    <col min="4851" max="4851" width="14.140625" style="4" customWidth="1"/>
    <col min="4852" max="4853" width="10.140625" style="4" customWidth="1"/>
    <col min="4854" max="4854" width="12.7109375" style="4" customWidth="1"/>
    <col min="4855" max="4855" width="16.7109375" style="4" customWidth="1"/>
    <col min="4856" max="4856" width="11.7109375" style="4" customWidth="1"/>
    <col min="4857" max="4857" width="12" style="4" customWidth="1"/>
    <col min="4858" max="4909" width="11" style="4" customWidth="1"/>
    <col min="4910" max="4912" width="8.85546875" style="4"/>
    <col min="4913" max="4913" width="11.140625" style="4" bestFit="1" customWidth="1"/>
    <col min="4914" max="4914" width="8.85546875" style="4"/>
    <col min="4915" max="4915" width="11.5703125" style="4" customWidth="1"/>
    <col min="4916" max="4916" width="11.7109375" style="4" customWidth="1"/>
    <col min="4917" max="5106" width="8.85546875" style="4"/>
    <col min="5107" max="5107" width="14.140625" style="4" customWidth="1"/>
    <col min="5108" max="5109" width="10.140625" style="4" customWidth="1"/>
    <col min="5110" max="5110" width="12.7109375" style="4" customWidth="1"/>
    <col min="5111" max="5111" width="16.7109375" style="4" customWidth="1"/>
    <col min="5112" max="5112" width="11.7109375" style="4" customWidth="1"/>
    <col min="5113" max="5113" width="12" style="4" customWidth="1"/>
    <col min="5114" max="5165" width="11" style="4" customWidth="1"/>
    <col min="5166" max="5168" width="8.85546875" style="4"/>
    <col min="5169" max="5169" width="11.140625" style="4" bestFit="1" customWidth="1"/>
    <col min="5170" max="5170" width="8.85546875" style="4"/>
    <col min="5171" max="5171" width="11.5703125" style="4" customWidth="1"/>
    <col min="5172" max="5172" width="11.7109375" style="4" customWidth="1"/>
    <col min="5173" max="5362" width="8.85546875" style="4"/>
    <col min="5363" max="5363" width="14.140625" style="4" customWidth="1"/>
    <col min="5364" max="5365" width="10.140625" style="4" customWidth="1"/>
    <col min="5366" max="5366" width="12.7109375" style="4" customWidth="1"/>
    <col min="5367" max="5367" width="16.7109375" style="4" customWidth="1"/>
    <col min="5368" max="5368" width="11.7109375" style="4" customWidth="1"/>
    <col min="5369" max="5369" width="12" style="4" customWidth="1"/>
    <col min="5370" max="5421" width="11" style="4" customWidth="1"/>
    <col min="5422" max="5424" width="8.85546875" style="4"/>
    <col min="5425" max="5425" width="11.140625" style="4" bestFit="1" customWidth="1"/>
    <col min="5426" max="5426" width="8.85546875" style="4"/>
    <col min="5427" max="5427" width="11.5703125" style="4" customWidth="1"/>
    <col min="5428" max="5428" width="11.7109375" style="4" customWidth="1"/>
    <col min="5429" max="5618" width="8.85546875" style="4"/>
    <col min="5619" max="5619" width="14.140625" style="4" customWidth="1"/>
    <col min="5620" max="5621" width="10.140625" style="4" customWidth="1"/>
    <col min="5622" max="5622" width="12.7109375" style="4" customWidth="1"/>
    <col min="5623" max="5623" width="16.7109375" style="4" customWidth="1"/>
    <col min="5624" max="5624" width="11.7109375" style="4" customWidth="1"/>
    <col min="5625" max="5625" width="12" style="4" customWidth="1"/>
    <col min="5626" max="5677" width="11" style="4" customWidth="1"/>
    <col min="5678" max="5680" width="8.85546875" style="4"/>
    <col min="5681" max="5681" width="11.140625" style="4" bestFit="1" customWidth="1"/>
    <col min="5682" max="5682" width="8.85546875" style="4"/>
    <col min="5683" max="5683" width="11.5703125" style="4" customWidth="1"/>
    <col min="5684" max="5684" width="11.7109375" style="4" customWidth="1"/>
    <col min="5685" max="5874" width="8.85546875" style="4"/>
    <col min="5875" max="5875" width="14.140625" style="4" customWidth="1"/>
    <col min="5876" max="5877" width="10.140625" style="4" customWidth="1"/>
    <col min="5878" max="5878" width="12.7109375" style="4" customWidth="1"/>
    <col min="5879" max="5879" width="16.7109375" style="4" customWidth="1"/>
    <col min="5880" max="5880" width="11.7109375" style="4" customWidth="1"/>
    <col min="5881" max="5881" width="12" style="4" customWidth="1"/>
    <col min="5882" max="5933" width="11" style="4" customWidth="1"/>
    <col min="5934" max="5936" width="8.85546875" style="4"/>
    <col min="5937" max="5937" width="11.140625" style="4" bestFit="1" customWidth="1"/>
    <col min="5938" max="5938" width="8.85546875" style="4"/>
    <col min="5939" max="5939" width="11.5703125" style="4" customWidth="1"/>
    <col min="5940" max="5940" width="11.7109375" style="4" customWidth="1"/>
    <col min="5941" max="6130" width="8.85546875" style="4"/>
    <col min="6131" max="6131" width="14.140625" style="4" customWidth="1"/>
    <col min="6132" max="6133" width="10.140625" style="4" customWidth="1"/>
    <col min="6134" max="6134" width="12.7109375" style="4" customWidth="1"/>
    <col min="6135" max="6135" width="16.7109375" style="4" customWidth="1"/>
    <col min="6136" max="6136" width="11.7109375" style="4" customWidth="1"/>
    <col min="6137" max="6137" width="12" style="4" customWidth="1"/>
    <col min="6138" max="6189" width="11" style="4" customWidth="1"/>
    <col min="6190" max="6192" width="8.85546875" style="4"/>
    <col min="6193" max="6193" width="11.140625" style="4" bestFit="1" customWidth="1"/>
    <col min="6194" max="6194" width="8.85546875" style="4"/>
    <col min="6195" max="6195" width="11.5703125" style="4" customWidth="1"/>
    <col min="6196" max="6196" width="11.7109375" style="4" customWidth="1"/>
    <col min="6197" max="6386" width="8.85546875" style="4"/>
    <col min="6387" max="6387" width="14.140625" style="4" customWidth="1"/>
    <col min="6388" max="6389" width="10.140625" style="4" customWidth="1"/>
    <col min="6390" max="6390" width="12.7109375" style="4" customWidth="1"/>
    <col min="6391" max="6391" width="16.7109375" style="4" customWidth="1"/>
    <col min="6392" max="6392" width="11.7109375" style="4" customWidth="1"/>
    <col min="6393" max="6393" width="12" style="4" customWidth="1"/>
    <col min="6394" max="6445" width="11" style="4" customWidth="1"/>
    <col min="6446" max="6448" width="8.85546875" style="4"/>
    <col min="6449" max="6449" width="11.140625" style="4" bestFit="1" customWidth="1"/>
    <col min="6450" max="6450" width="8.85546875" style="4"/>
    <col min="6451" max="6451" width="11.5703125" style="4" customWidth="1"/>
    <col min="6452" max="6452" width="11.7109375" style="4" customWidth="1"/>
    <col min="6453" max="6642" width="8.85546875" style="4"/>
    <col min="6643" max="6643" width="14.140625" style="4" customWidth="1"/>
    <col min="6644" max="6645" width="10.140625" style="4" customWidth="1"/>
    <col min="6646" max="6646" width="12.7109375" style="4" customWidth="1"/>
    <col min="6647" max="6647" width="16.7109375" style="4" customWidth="1"/>
    <col min="6648" max="6648" width="11.7109375" style="4" customWidth="1"/>
    <col min="6649" max="6649" width="12" style="4" customWidth="1"/>
    <col min="6650" max="6701" width="11" style="4" customWidth="1"/>
    <col min="6702" max="6704" width="8.85546875" style="4"/>
    <col min="6705" max="6705" width="11.140625" style="4" bestFit="1" customWidth="1"/>
    <col min="6706" max="6706" width="8.85546875" style="4"/>
    <col min="6707" max="6707" width="11.5703125" style="4" customWidth="1"/>
    <col min="6708" max="6708" width="11.7109375" style="4" customWidth="1"/>
    <col min="6709" max="6898" width="8.85546875" style="4"/>
    <col min="6899" max="6899" width="14.140625" style="4" customWidth="1"/>
    <col min="6900" max="6901" width="10.140625" style="4" customWidth="1"/>
    <col min="6902" max="6902" width="12.7109375" style="4" customWidth="1"/>
    <col min="6903" max="6903" width="16.7109375" style="4" customWidth="1"/>
    <col min="6904" max="6904" width="11.7109375" style="4" customWidth="1"/>
    <col min="6905" max="6905" width="12" style="4" customWidth="1"/>
    <col min="6906" max="6957" width="11" style="4" customWidth="1"/>
    <col min="6958" max="6960" width="8.85546875" style="4"/>
    <col min="6961" max="6961" width="11.140625" style="4" bestFit="1" customWidth="1"/>
    <col min="6962" max="6962" width="8.85546875" style="4"/>
    <col min="6963" max="6963" width="11.5703125" style="4" customWidth="1"/>
    <col min="6964" max="6964" width="11.7109375" style="4" customWidth="1"/>
    <col min="6965" max="7154" width="8.85546875" style="4"/>
    <col min="7155" max="7155" width="14.140625" style="4" customWidth="1"/>
    <col min="7156" max="7157" width="10.140625" style="4" customWidth="1"/>
    <col min="7158" max="7158" width="12.7109375" style="4" customWidth="1"/>
    <col min="7159" max="7159" width="16.7109375" style="4" customWidth="1"/>
    <col min="7160" max="7160" width="11.7109375" style="4" customWidth="1"/>
    <col min="7161" max="7161" width="12" style="4" customWidth="1"/>
    <col min="7162" max="7213" width="11" style="4" customWidth="1"/>
    <col min="7214" max="7216" width="8.85546875" style="4"/>
    <col min="7217" max="7217" width="11.140625" style="4" bestFit="1" customWidth="1"/>
    <col min="7218" max="7218" width="8.85546875" style="4"/>
    <col min="7219" max="7219" width="11.5703125" style="4" customWidth="1"/>
    <col min="7220" max="7220" width="11.7109375" style="4" customWidth="1"/>
    <col min="7221" max="7410" width="8.85546875" style="4"/>
    <col min="7411" max="7411" width="14.140625" style="4" customWidth="1"/>
    <col min="7412" max="7413" width="10.140625" style="4" customWidth="1"/>
    <col min="7414" max="7414" width="12.7109375" style="4" customWidth="1"/>
    <col min="7415" max="7415" width="16.7109375" style="4" customWidth="1"/>
    <col min="7416" max="7416" width="11.7109375" style="4" customWidth="1"/>
    <col min="7417" max="7417" width="12" style="4" customWidth="1"/>
    <col min="7418" max="7469" width="11" style="4" customWidth="1"/>
    <col min="7470" max="7472" width="8.85546875" style="4"/>
    <col min="7473" max="7473" width="11.140625" style="4" bestFit="1" customWidth="1"/>
    <col min="7474" max="7474" width="8.85546875" style="4"/>
    <col min="7475" max="7475" width="11.5703125" style="4" customWidth="1"/>
    <col min="7476" max="7476" width="11.7109375" style="4" customWidth="1"/>
    <col min="7477" max="7666" width="8.85546875" style="4"/>
    <col min="7667" max="7667" width="14.140625" style="4" customWidth="1"/>
    <col min="7668" max="7669" width="10.140625" style="4" customWidth="1"/>
    <col min="7670" max="7670" width="12.7109375" style="4" customWidth="1"/>
    <col min="7671" max="7671" width="16.7109375" style="4" customWidth="1"/>
    <col min="7672" max="7672" width="11.7109375" style="4" customWidth="1"/>
    <col min="7673" max="7673" width="12" style="4" customWidth="1"/>
    <col min="7674" max="7725" width="11" style="4" customWidth="1"/>
    <col min="7726" max="7728" width="8.85546875" style="4"/>
    <col min="7729" max="7729" width="11.140625" style="4" bestFit="1" customWidth="1"/>
    <col min="7730" max="7730" width="8.85546875" style="4"/>
    <col min="7731" max="7731" width="11.5703125" style="4" customWidth="1"/>
    <col min="7732" max="7732" width="11.7109375" style="4" customWidth="1"/>
    <col min="7733" max="7922" width="8.85546875" style="4"/>
    <col min="7923" max="7923" width="14.140625" style="4" customWidth="1"/>
    <col min="7924" max="7925" width="10.140625" style="4" customWidth="1"/>
    <col min="7926" max="7926" width="12.7109375" style="4" customWidth="1"/>
    <col min="7927" max="7927" width="16.7109375" style="4" customWidth="1"/>
    <col min="7928" max="7928" width="11.7109375" style="4" customWidth="1"/>
    <col min="7929" max="7929" width="12" style="4" customWidth="1"/>
    <col min="7930" max="7981" width="11" style="4" customWidth="1"/>
    <col min="7982" max="7984" width="8.85546875" style="4"/>
    <col min="7985" max="7985" width="11.140625" style="4" bestFit="1" customWidth="1"/>
    <col min="7986" max="7986" width="8.85546875" style="4"/>
    <col min="7987" max="7987" width="11.5703125" style="4" customWidth="1"/>
    <col min="7988" max="7988" width="11.7109375" style="4" customWidth="1"/>
    <col min="7989" max="8178" width="8.85546875" style="4"/>
    <col min="8179" max="8179" width="14.140625" style="4" customWidth="1"/>
    <col min="8180" max="8181" width="10.140625" style="4" customWidth="1"/>
    <col min="8182" max="8182" width="12.7109375" style="4" customWidth="1"/>
    <col min="8183" max="8183" width="16.7109375" style="4" customWidth="1"/>
    <col min="8184" max="8184" width="11.7109375" style="4" customWidth="1"/>
    <col min="8185" max="8185" width="12" style="4" customWidth="1"/>
    <col min="8186" max="8237" width="11" style="4" customWidth="1"/>
    <col min="8238" max="8240" width="8.85546875" style="4"/>
    <col min="8241" max="8241" width="11.140625" style="4" bestFit="1" customWidth="1"/>
    <col min="8242" max="8242" width="8.85546875" style="4"/>
    <col min="8243" max="8243" width="11.5703125" style="4" customWidth="1"/>
    <col min="8244" max="8244" width="11.7109375" style="4" customWidth="1"/>
    <col min="8245" max="8434" width="8.85546875" style="4"/>
    <col min="8435" max="8435" width="14.140625" style="4" customWidth="1"/>
    <col min="8436" max="8437" width="10.140625" style="4" customWidth="1"/>
    <col min="8438" max="8438" width="12.7109375" style="4" customWidth="1"/>
    <col min="8439" max="8439" width="16.7109375" style="4" customWidth="1"/>
    <col min="8440" max="8440" width="11.7109375" style="4" customWidth="1"/>
    <col min="8441" max="8441" width="12" style="4" customWidth="1"/>
    <col min="8442" max="8493" width="11" style="4" customWidth="1"/>
    <col min="8494" max="8496" width="8.85546875" style="4"/>
    <col min="8497" max="8497" width="11.140625" style="4" bestFit="1" customWidth="1"/>
    <col min="8498" max="8498" width="8.85546875" style="4"/>
    <col min="8499" max="8499" width="11.5703125" style="4" customWidth="1"/>
    <col min="8500" max="8500" width="11.7109375" style="4" customWidth="1"/>
    <col min="8501" max="8690" width="8.85546875" style="4"/>
    <col min="8691" max="8691" width="14.140625" style="4" customWidth="1"/>
    <col min="8692" max="8693" width="10.140625" style="4" customWidth="1"/>
    <col min="8694" max="8694" width="12.7109375" style="4" customWidth="1"/>
    <col min="8695" max="8695" width="16.7109375" style="4" customWidth="1"/>
    <col min="8696" max="8696" width="11.7109375" style="4" customWidth="1"/>
    <col min="8697" max="8697" width="12" style="4" customWidth="1"/>
    <col min="8698" max="8749" width="11" style="4" customWidth="1"/>
    <col min="8750" max="8752" width="8.85546875" style="4"/>
    <col min="8753" max="8753" width="11.140625" style="4" bestFit="1" customWidth="1"/>
    <col min="8754" max="8754" width="8.85546875" style="4"/>
    <col min="8755" max="8755" width="11.5703125" style="4" customWidth="1"/>
    <col min="8756" max="8756" width="11.7109375" style="4" customWidth="1"/>
    <col min="8757" max="8946" width="8.85546875" style="4"/>
    <col min="8947" max="8947" width="14.140625" style="4" customWidth="1"/>
    <col min="8948" max="8949" width="10.140625" style="4" customWidth="1"/>
    <col min="8950" max="8950" width="12.7109375" style="4" customWidth="1"/>
    <col min="8951" max="8951" width="16.7109375" style="4" customWidth="1"/>
    <col min="8952" max="8952" width="11.7109375" style="4" customWidth="1"/>
    <col min="8953" max="8953" width="12" style="4" customWidth="1"/>
    <col min="8954" max="9005" width="11" style="4" customWidth="1"/>
    <col min="9006" max="9008" width="8.85546875" style="4"/>
    <col min="9009" max="9009" width="11.140625" style="4" bestFit="1" customWidth="1"/>
    <col min="9010" max="9010" width="8.85546875" style="4"/>
    <col min="9011" max="9011" width="11.5703125" style="4" customWidth="1"/>
    <col min="9012" max="9012" width="11.7109375" style="4" customWidth="1"/>
    <col min="9013" max="9202" width="8.85546875" style="4"/>
    <col min="9203" max="9203" width="14.140625" style="4" customWidth="1"/>
    <col min="9204" max="9205" width="10.140625" style="4" customWidth="1"/>
    <col min="9206" max="9206" width="12.7109375" style="4" customWidth="1"/>
    <col min="9207" max="9207" width="16.7109375" style="4" customWidth="1"/>
    <col min="9208" max="9208" width="11.7109375" style="4" customWidth="1"/>
    <col min="9209" max="9209" width="12" style="4" customWidth="1"/>
    <col min="9210" max="9261" width="11" style="4" customWidth="1"/>
    <col min="9262" max="9264" width="8.85546875" style="4"/>
    <col min="9265" max="9265" width="11.140625" style="4" bestFit="1" customWidth="1"/>
    <col min="9266" max="9266" width="8.85546875" style="4"/>
    <col min="9267" max="9267" width="11.5703125" style="4" customWidth="1"/>
    <col min="9268" max="9268" width="11.7109375" style="4" customWidth="1"/>
    <col min="9269" max="9458" width="8.85546875" style="4"/>
    <col min="9459" max="9459" width="14.140625" style="4" customWidth="1"/>
    <col min="9460" max="9461" width="10.140625" style="4" customWidth="1"/>
    <col min="9462" max="9462" width="12.7109375" style="4" customWidth="1"/>
    <col min="9463" max="9463" width="16.7109375" style="4" customWidth="1"/>
    <col min="9464" max="9464" width="11.7109375" style="4" customWidth="1"/>
    <col min="9465" max="9465" width="12" style="4" customWidth="1"/>
    <col min="9466" max="9517" width="11" style="4" customWidth="1"/>
    <col min="9518" max="9520" width="8.85546875" style="4"/>
    <col min="9521" max="9521" width="11.140625" style="4" bestFit="1" customWidth="1"/>
    <col min="9522" max="9522" width="8.85546875" style="4"/>
    <col min="9523" max="9523" width="11.5703125" style="4" customWidth="1"/>
    <col min="9524" max="9524" width="11.7109375" style="4" customWidth="1"/>
    <col min="9525" max="9714" width="8.85546875" style="4"/>
    <col min="9715" max="9715" width="14.140625" style="4" customWidth="1"/>
    <col min="9716" max="9717" width="10.140625" style="4" customWidth="1"/>
    <col min="9718" max="9718" width="12.7109375" style="4" customWidth="1"/>
    <col min="9719" max="9719" width="16.7109375" style="4" customWidth="1"/>
    <col min="9720" max="9720" width="11.7109375" style="4" customWidth="1"/>
    <col min="9721" max="9721" width="12" style="4" customWidth="1"/>
    <col min="9722" max="9773" width="11" style="4" customWidth="1"/>
    <col min="9774" max="9776" width="8.85546875" style="4"/>
    <col min="9777" max="9777" width="11.140625" style="4" bestFit="1" customWidth="1"/>
    <col min="9778" max="9778" width="8.85546875" style="4"/>
    <col min="9779" max="9779" width="11.5703125" style="4" customWidth="1"/>
    <col min="9780" max="9780" width="11.7109375" style="4" customWidth="1"/>
    <col min="9781" max="9970" width="8.85546875" style="4"/>
    <col min="9971" max="9971" width="14.140625" style="4" customWidth="1"/>
    <col min="9972" max="9973" width="10.140625" style="4" customWidth="1"/>
    <col min="9974" max="9974" width="12.7109375" style="4" customWidth="1"/>
    <col min="9975" max="9975" width="16.7109375" style="4" customWidth="1"/>
    <col min="9976" max="9976" width="11.7109375" style="4" customWidth="1"/>
    <col min="9977" max="9977" width="12" style="4" customWidth="1"/>
    <col min="9978" max="10029" width="11" style="4" customWidth="1"/>
    <col min="10030" max="10032" width="8.85546875" style="4"/>
    <col min="10033" max="10033" width="11.140625" style="4" bestFit="1" customWidth="1"/>
    <col min="10034" max="10034" width="8.85546875" style="4"/>
    <col min="10035" max="10035" width="11.5703125" style="4" customWidth="1"/>
    <col min="10036" max="10036" width="11.7109375" style="4" customWidth="1"/>
    <col min="10037" max="10226" width="8.85546875" style="4"/>
    <col min="10227" max="10227" width="14.140625" style="4" customWidth="1"/>
    <col min="10228" max="10229" width="10.140625" style="4" customWidth="1"/>
    <col min="10230" max="10230" width="12.7109375" style="4" customWidth="1"/>
    <col min="10231" max="10231" width="16.7109375" style="4" customWidth="1"/>
    <col min="10232" max="10232" width="11.7109375" style="4" customWidth="1"/>
    <col min="10233" max="10233" width="12" style="4" customWidth="1"/>
    <col min="10234" max="10285" width="11" style="4" customWidth="1"/>
    <col min="10286" max="10288" width="8.85546875" style="4"/>
    <col min="10289" max="10289" width="11.140625" style="4" bestFit="1" customWidth="1"/>
    <col min="10290" max="10290" width="8.85546875" style="4"/>
    <col min="10291" max="10291" width="11.5703125" style="4" customWidth="1"/>
    <col min="10292" max="10292" width="11.7109375" style="4" customWidth="1"/>
    <col min="10293" max="10482" width="8.85546875" style="4"/>
    <col min="10483" max="10483" width="14.140625" style="4" customWidth="1"/>
    <col min="10484" max="10485" width="10.140625" style="4" customWidth="1"/>
    <col min="10486" max="10486" width="12.7109375" style="4" customWidth="1"/>
    <col min="10487" max="10487" width="16.7109375" style="4" customWidth="1"/>
    <col min="10488" max="10488" width="11.7109375" style="4" customWidth="1"/>
    <col min="10489" max="10489" width="12" style="4" customWidth="1"/>
    <col min="10490" max="10541" width="11" style="4" customWidth="1"/>
    <col min="10542" max="10544" width="8.85546875" style="4"/>
    <col min="10545" max="10545" width="11.140625" style="4" bestFit="1" customWidth="1"/>
    <col min="10546" max="10546" width="8.85546875" style="4"/>
    <col min="10547" max="10547" width="11.5703125" style="4" customWidth="1"/>
    <col min="10548" max="10548" width="11.7109375" style="4" customWidth="1"/>
    <col min="10549" max="10738" width="8.85546875" style="4"/>
    <col min="10739" max="10739" width="14.140625" style="4" customWidth="1"/>
    <col min="10740" max="10741" width="10.140625" style="4" customWidth="1"/>
    <col min="10742" max="10742" width="12.7109375" style="4" customWidth="1"/>
    <col min="10743" max="10743" width="16.7109375" style="4" customWidth="1"/>
    <col min="10744" max="10744" width="11.7109375" style="4" customWidth="1"/>
    <col min="10745" max="10745" width="12" style="4" customWidth="1"/>
    <col min="10746" max="10797" width="11" style="4" customWidth="1"/>
    <col min="10798" max="10800" width="8.85546875" style="4"/>
    <col min="10801" max="10801" width="11.140625" style="4" bestFit="1" customWidth="1"/>
    <col min="10802" max="10802" width="8.85546875" style="4"/>
    <col min="10803" max="10803" width="11.5703125" style="4" customWidth="1"/>
    <col min="10804" max="10804" width="11.7109375" style="4" customWidth="1"/>
    <col min="10805" max="10994" width="8.85546875" style="4"/>
    <col min="10995" max="10995" width="14.140625" style="4" customWidth="1"/>
    <col min="10996" max="10997" width="10.140625" style="4" customWidth="1"/>
    <col min="10998" max="10998" width="12.7109375" style="4" customWidth="1"/>
    <col min="10999" max="10999" width="16.7109375" style="4" customWidth="1"/>
    <col min="11000" max="11000" width="11.7109375" style="4" customWidth="1"/>
    <col min="11001" max="11001" width="12" style="4" customWidth="1"/>
    <col min="11002" max="11053" width="11" style="4" customWidth="1"/>
    <col min="11054" max="11056" width="8.85546875" style="4"/>
    <col min="11057" max="11057" width="11.140625" style="4" bestFit="1" customWidth="1"/>
    <col min="11058" max="11058" width="8.85546875" style="4"/>
    <col min="11059" max="11059" width="11.5703125" style="4" customWidth="1"/>
    <col min="11060" max="11060" width="11.7109375" style="4" customWidth="1"/>
    <col min="11061" max="11250" width="8.85546875" style="4"/>
    <col min="11251" max="11251" width="14.140625" style="4" customWidth="1"/>
    <col min="11252" max="11253" width="10.140625" style="4" customWidth="1"/>
    <col min="11254" max="11254" width="12.7109375" style="4" customWidth="1"/>
    <col min="11255" max="11255" width="16.7109375" style="4" customWidth="1"/>
    <col min="11256" max="11256" width="11.7109375" style="4" customWidth="1"/>
    <col min="11257" max="11257" width="12" style="4" customWidth="1"/>
    <col min="11258" max="11309" width="11" style="4" customWidth="1"/>
    <col min="11310" max="11312" width="8.85546875" style="4"/>
    <col min="11313" max="11313" width="11.140625" style="4" bestFit="1" customWidth="1"/>
    <col min="11314" max="11314" width="8.85546875" style="4"/>
    <col min="11315" max="11315" width="11.5703125" style="4" customWidth="1"/>
    <col min="11316" max="11316" width="11.7109375" style="4" customWidth="1"/>
    <col min="11317" max="11506" width="8.85546875" style="4"/>
    <col min="11507" max="11507" width="14.140625" style="4" customWidth="1"/>
    <col min="11508" max="11509" width="10.140625" style="4" customWidth="1"/>
    <col min="11510" max="11510" width="12.7109375" style="4" customWidth="1"/>
    <col min="11511" max="11511" width="16.7109375" style="4" customWidth="1"/>
    <col min="11512" max="11512" width="11.7109375" style="4" customWidth="1"/>
    <col min="11513" max="11513" width="12" style="4" customWidth="1"/>
    <col min="11514" max="11565" width="11" style="4" customWidth="1"/>
    <col min="11566" max="11568" width="8.85546875" style="4"/>
    <col min="11569" max="11569" width="11.140625" style="4" bestFit="1" customWidth="1"/>
    <col min="11570" max="11570" width="8.85546875" style="4"/>
    <col min="11571" max="11571" width="11.5703125" style="4" customWidth="1"/>
    <col min="11572" max="11572" width="11.7109375" style="4" customWidth="1"/>
    <col min="11573" max="11762" width="8.85546875" style="4"/>
    <col min="11763" max="11763" width="14.140625" style="4" customWidth="1"/>
    <col min="11764" max="11765" width="10.140625" style="4" customWidth="1"/>
    <col min="11766" max="11766" width="12.7109375" style="4" customWidth="1"/>
    <col min="11767" max="11767" width="16.7109375" style="4" customWidth="1"/>
    <col min="11768" max="11768" width="11.7109375" style="4" customWidth="1"/>
    <col min="11769" max="11769" width="12" style="4" customWidth="1"/>
    <col min="11770" max="11821" width="11" style="4" customWidth="1"/>
    <col min="11822" max="11824" width="8.85546875" style="4"/>
    <col min="11825" max="11825" width="11.140625" style="4" bestFit="1" customWidth="1"/>
    <col min="11826" max="11826" width="8.85546875" style="4"/>
    <col min="11827" max="11827" width="11.5703125" style="4" customWidth="1"/>
    <col min="11828" max="11828" width="11.7109375" style="4" customWidth="1"/>
    <col min="11829" max="12018" width="8.85546875" style="4"/>
    <col min="12019" max="12019" width="14.140625" style="4" customWidth="1"/>
    <col min="12020" max="12021" width="10.140625" style="4" customWidth="1"/>
    <col min="12022" max="12022" width="12.7109375" style="4" customWidth="1"/>
    <col min="12023" max="12023" width="16.7109375" style="4" customWidth="1"/>
    <col min="12024" max="12024" width="11.7109375" style="4" customWidth="1"/>
    <col min="12025" max="12025" width="12" style="4" customWidth="1"/>
    <col min="12026" max="12077" width="11" style="4" customWidth="1"/>
    <col min="12078" max="12080" width="8.85546875" style="4"/>
    <col min="12081" max="12081" width="11.140625" style="4" bestFit="1" customWidth="1"/>
    <col min="12082" max="12082" width="8.85546875" style="4"/>
    <col min="12083" max="12083" width="11.5703125" style="4" customWidth="1"/>
    <col min="12084" max="12084" width="11.7109375" style="4" customWidth="1"/>
    <col min="12085" max="12274" width="8.85546875" style="4"/>
    <col min="12275" max="12275" width="14.140625" style="4" customWidth="1"/>
    <col min="12276" max="12277" width="10.140625" style="4" customWidth="1"/>
    <col min="12278" max="12278" width="12.7109375" style="4" customWidth="1"/>
    <col min="12279" max="12279" width="16.7109375" style="4" customWidth="1"/>
    <col min="12280" max="12280" width="11.7109375" style="4" customWidth="1"/>
    <col min="12281" max="12281" width="12" style="4" customWidth="1"/>
    <col min="12282" max="12333" width="11" style="4" customWidth="1"/>
    <col min="12334" max="12336" width="8.85546875" style="4"/>
    <col min="12337" max="12337" width="11.140625" style="4" bestFit="1" customWidth="1"/>
    <col min="12338" max="12338" width="8.85546875" style="4"/>
    <col min="12339" max="12339" width="11.5703125" style="4" customWidth="1"/>
    <col min="12340" max="12340" width="11.7109375" style="4" customWidth="1"/>
    <col min="12341" max="12530" width="8.85546875" style="4"/>
    <col min="12531" max="12531" width="14.140625" style="4" customWidth="1"/>
    <col min="12532" max="12533" width="10.140625" style="4" customWidth="1"/>
    <col min="12534" max="12534" width="12.7109375" style="4" customWidth="1"/>
    <col min="12535" max="12535" width="16.7109375" style="4" customWidth="1"/>
    <col min="12536" max="12536" width="11.7109375" style="4" customWidth="1"/>
    <col min="12537" max="12537" width="12" style="4" customWidth="1"/>
    <col min="12538" max="12589" width="11" style="4" customWidth="1"/>
    <col min="12590" max="12592" width="8.85546875" style="4"/>
    <col min="12593" max="12593" width="11.140625" style="4" bestFit="1" customWidth="1"/>
    <col min="12594" max="12594" width="8.85546875" style="4"/>
    <col min="12595" max="12595" width="11.5703125" style="4" customWidth="1"/>
    <col min="12596" max="12596" width="11.7109375" style="4" customWidth="1"/>
    <col min="12597" max="12786" width="8.85546875" style="4"/>
    <col min="12787" max="12787" width="14.140625" style="4" customWidth="1"/>
    <col min="12788" max="12789" width="10.140625" style="4" customWidth="1"/>
    <col min="12790" max="12790" width="12.7109375" style="4" customWidth="1"/>
    <col min="12791" max="12791" width="16.7109375" style="4" customWidth="1"/>
    <col min="12792" max="12792" width="11.7109375" style="4" customWidth="1"/>
    <col min="12793" max="12793" width="12" style="4" customWidth="1"/>
    <col min="12794" max="12845" width="11" style="4" customWidth="1"/>
    <col min="12846" max="12848" width="8.85546875" style="4"/>
    <col min="12849" max="12849" width="11.140625" style="4" bestFit="1" customWidth="1"/>
    <col min="12850" max="12850" width="8.85546875" style="4"/>
    <col min="12851" max="12851" width="11.5703125" style="4" customWidth="1"/>
    <col min="12852" max="12852" width="11.7109375" style="4" customWidth="1"/>
    <col min="12853" max="13042" width="8.85546875" style="4"/>
    <col min="13043" max="13043" width="14.140625" style="4" customWidth="1"/>
    <col min="13044" max="13045" width="10.140625" style="4" customWidth="1"/>
    <col min="13046" max="13046" width="12.7109375" style="4" customWidth="1"/>
    <col min="13047" max="13047" width="16.7109375" style="4" customWidth="1"/>
    <col min="13048" max="13048" width="11.7109375" style="4" customWidth="1"/>
    <col min="13049" max="13049" width="12" style="4" customWidth="1"/>
    <col min="13050" max="13101" width="11" style="4" customWidth="1"/>
    <col min="13102" max="13104" width="8.85546875" style="4"/>
    <col min="13105" max="13105" width="11.140625" style="4" bestFit="1" customWidth="1"/>
    <col min="13106" max="13106" width="8.85546875" style="4"/>
    <col min="13107" max="13107" width="11.5703125" style="4" customWidth="1"/>
    <col min="13108" max="13108" width="11.7109375" style="4" customWidth="1"/>
    <col min="13109" max="13298" width="8.85546875" style="4"/>
    <col min="13299" max="13299" width="14.140625" style="4" customWidth="1"/>
    <col min="13300" max="13301" width="10.140625" style="4" customWidth="1"/>
    <col min="13302" max="13302" width="12.7109375" style="4" customWidth="1"/>
    <col min="13303" max="13303" width="16.7109375" style="4" customWidth="1"/>
    <col min="13304" max="13304" width="11.7109375" style="4" customWidth="1"/>
    <col min="13305" max="13305" width="12" style="4" customWidth="1"/>
    <col min="13306" max="13357" width="11" style="4" customWidth="1"/>
    <col min="13358" max="13360" width="8.85546875" style="4"/>
    <col min="13361" max="13361" width="11.140625" style="4" bestFit="1" customWidth="1"/>
    <col min="13362" max="13362" width="8.85546875" style="4"/>
    <col min="13363" max="13363" width="11.5703125" style="4" customWidth="1"/>
    <col min="13364" max="13364" width="11.7109375" style="4" customWidth="1"/>
    <col min="13365" max="13554" width="8.85546875" style="4"/>
    <col min="13555" max="13555" width="14.140625" style="4" customWidth="1"/>
    <col min="13556" max="13557" width="10.140625" style="4" customWidth="1"/>
    <col min="13558" max="13558" width="12.7109375" style="4" customWidth="1"/>
    <col min="13559" max="13559" width="16.7109375" style="4" customWidth="1"/>
    <col min="13560" max="13560" width="11.7109375" style="4" customWidth="1"/>
    <col min="13561" max="13561" width="12" style="4" customWidth="1"/>
    <col min="13562" max="13613" width="11" style="4" customWidth="1"/>
    <col min="13614" max="13616" width="8.85546875" style="4"/>
    <col min="13617" max="13617" width="11.140625" style="4" bestFit="1" customWidth="1"/>
    <col min="13618" max="13618" width="8.85546875" style="4"/>
    <col min="13619" max="13619" width="11.5703125" style="4" customWidth="1"/>
    <col min="13620" max="13620" width="11.7109375" style="4" customWidth="1"/>
    <col min="13621" max="13810" width="8.85546875" style="4"/>
    <col min="13811" max="13811" width="14.140625" style="4" customWidth="1"/>
    <col min="13812" max="13813" width="10.140625" style="4" customWidth="1"/>
    <col min="13814" max="13814" width="12.7109375" style="4" customWidth="1"/>
    <col min="13815" max="13815" width="16.7109375" style="4" customWidth="1"/>
    <col min="13816" max="13816" width="11.7109375" style="4" customWidth="1"/>
    <col min="13817" max="13817" width="12" style="4" customWidth="1"/>
    <col min="13818" max="13869" width="11" style="4" customWidth="1"/>
    <col min="13870" max="13872" width="8.85546875" style="4"/>
    <col min="13873" max="13873" width="11.140625" style="4" bestFit="1" customWidth="1"/>
    <col min="13874" max="13874" width="8.85546875" style="4"/>
    <col min="13875" max="13875" width="11.5703125" style="4" customWidth="1"/>
    <col min="13876" max="13876" width="11.7109375" style="4" customWidth="1"/>
    <col min="13877" max="14066" width="8.85546875" style="4"/>
    <col min="14067" max="14067" width="14.140625" style="4" customWidth="1"/>
    <col min="14068" max="14069" width="10.140625" style="4" customWidth="1"/>
    <col min="14070" max="14070" width="12.7109375" style="4" customWidth="1"/>
    <col min="14071" max="14071" width="16.7109375" style="4" customWidth="1"/>
    <col min="14072" max="14072" width="11.7109375" style="4" customWidth="1"/>
    <col min="14073" max="14073" width="12" style="4" customWidth="1"/>
    <col min="14074" max="14125" width="11" style="4" customWidth="1"/>
    <col min="14126" max="14128" width="8.85546875" style="4"/>
    <col min="14129" max="14129" width="11.140625" style="4" bestFit="1" customWidth="1"/>
    <col min="14130" max="14130" width="8.85546875" style="4"/>
    <col min="14131" max="14131" width="11.5703125" style="4" customWidth="1"/>
    <col min="14132" max="14132" width="11.7109375" style="4" customWidth="1"/>
    <col min="14133" max="14322" width="8.85546875" style="4"/>
    <col min="14323" max="14323" width="14.140625" style="4" customWidth="1"/>
    <col min="14324" max="14325" width="10.140625" style="4" customWidth="1"/>
    <col min="14326" max="14326" width="12.7109375" style="4" customWidth="1"/>
    <col min="14327" max="14327" width="16.7109375" style="4" customWidth="1"/>
    <col min="14328" max="14328" width="11.7109375" style="4" customWidth="1"/>
    <col min="14329" max="14329" width="12" style="4" customWidth="1"/>
    <col min="14330" max="14381" width="11" style="4" customWidth="1"/>
    <col min="14382" max="14384" width="8.85546875" style="4"/>
    <col min="14385" max="14385" width="11.140625" style="4" bestFit="1" customWidth="1"/>
    <col min="14386" max="14386" width="8.85546875" style="4"/>
    <col min="14387" max="14387" width="11.5703125" style="4" customWidth="1"/>
    <col min="14388" max="14388" width="11.7109375" style="4" customWidth="1"/>
    <col min="14389" max="14578" width="8.85546875" style="4"/>
    <col min="14579" max="14579" width="14.140625" style="4" customWidth="1"/>
    <col min="14580" max="14581" width="10.140625" style="4" customWidth="1"/>
    <col min="14582" max="14582" width="12.7109375" style="4" customWidth="1"/>
    <col min="14583" max="14583" width="16.7109375" style="4" customWidth="1"/>
    <col min="14584" max="14584" width="11.7109375" style="4" customWidth="1"/>
    <col min="14585" max="14585" width="12" style="4" customWidth="1"/>
    <col min="14586" max="14637" width="11" style="4" customWidth="1"/>
    <col min="14638" max="14640" width="8.85546875" style="4"/>
    <col min="14641" max="14641" width="11.140625" style="4" bestFit="1" customWidth="1"/>
    <col min="14642" max="14642" width="8.85546875" style="4"/>
    <col min="14643" max="14643" width="11.5703125" style="4" customWidth="1"/>
    <col min="14644" max="14644" width="11.7109375" style="4" customWidth="1"/>
    <col min="14645" max="14834" width="8.85546875" style="4"/>
    <col min="14835" max="14835" width="14.140625" style="4" customWidth="1"/>
    <col min="14836" max="14837" width="10.140625" style="4" customWidth="1"/>
    <col min="14838" max="14838" width="12.7109375" style="4" customWidth="1"/>
    <col min="14839" max="14839" width="16.7109375" style="4" customWidth="1"/>
    <col min="14840" max="14840" width="11.7109375" style="4" customWidth="1"/>
    <col min="14841" max="14841" width="12" style="4" customWidth="1"/>
    <col min="14842" max="14893" width="11" style="4" customWidth="1"/>
    <col min="14894" max="14896" width="8.85546875" style="4"/>
    <col min="14897" max="14897" width="11.140625" style="4" bestFit="1" customWidth="1"/>
    <col min="14898" max="14898" width="8.85546875" style="4"/>
    <col min="14899" max="14899" width="11.5703125" style="4" customWidth="1"/>
    <col min="14900" max="14900" width="11.7109375" style="4" customWidth="1"/>
    <col min="14901" max="15090" width="8.85546875" style="4"/>
    <col min="15091" max="15091" width="14.140625" style="4" customWidth="1"/>
    <col min="15092" max="15093" width="10.140625" style="4" customWidth="1"/>
    <col min="15094" max="15094" width="12.7109375" style="4" customWidth="1"/>
    <col min="15095" max="15095" width="16.7109375" style="4" customWidth="1"/>
    <col min="15096" max="15096" width="11.7109375" style="4" customWidth="1"/>
    <col min="15097" max="15097" width="12" style="4" customWidth="1"/>
    <col min="15098" max="15149" width="11" style="4" customWidth="1"/>
    <col min="15150" max="15152" width="8.85546875" style="4"/>
    <col min="15153" max="15153" width="11.140625" style="4" bestFit="1" customWidth="1"/>
    <col min="15154" max="15154" width="8.85546875" style="4"/>
    <col min="15155" max="15155" width="11.5703125" style="4" customWidth="1"/>
    <col min="15156" max="15156" width="11.7109375" style="4" customWidth="1"/>
    <col min="15157" max="15346" width="8.85546875" style="4"/>
    <col min="15347" max="15347" width="14.140625" style="4" customWidth="1"/>
    <col min="15348" max="15349" width="10.140625" style="4" customWidth="1"/>
    <col min="15350" max="15350" width="12.7109375" style="4" customWidth="1"/>
    <col min="15351" max="15351" width="16.7109375" style="4" customWidth="1"/>
    <col min="15352" max="15352" width="11.7109375" style="4" customWidth="1"/>
    <col min="15353" max="15353" width="12" style="4" customWidth="1"/>
    <col min="15354" max="15405" width="11" style="4" customWidth="1"/>
    <col min="15406" max="15408" width="8.85546875" style="4"/>
    <col min="15409" max="15409" width="11.140625" style="4" bestFit="1" customWidth="1"/>
    <col min="15410" max="15410" width="8.85546875" style="4"/>
    <col min="15411" max="15411" width="11.5703125" style="4" customWidth="1"/>
    <col min="15412" max="15412" width="11.7109375" style="4" customWidth="1"/>
    <col min="15413" max="15602" width="8.85546875" style="4"/>
    <col min="15603" max="15603" width="14.140625" style="4" customWidth="1"/>
    <col min="15604" max="15605" width="10.140625" style="4" customWidth="1"/>
    <col min="15606" max="15606" width="12.7109375" style="4" customWidth="1"/>
    <col min="15607" max="15607" width="16.7109375" style="4" customWidth="1"/>
    <col min="15608" max="15608" width="11.7109375" style="4" customWidth="1"/>
    <col min="15609" max="15609" width="12" style="4" customWidth="1"/>
    <col min="15610" max="15661" width="11" style="4" customWidth="1"/>
    <col min="15662" max="15664" width="8.85546875" style="4"/>
    <col min="15665" max="15665" width="11.140625" style="4" bestFit="1" customWidth="1"/>
    <col min="15666" max="15666" width="8.85546875" style="4"/>
    <col min="15667" max="15667" width="11.5703125" style="4" customWidth="1"/>
    <col min="15668" max="15668" width="11.7109375" style="4" customWidth="1"/>
    <col min="15669" max="15858" width="8.85546875" style="4"/>
    <col min="15859" max="15859" width="14.140625" style="4" customWidth="1"/>
    <col min="15860" max="15861" width="10.140625" style="4" customWidth="1"/>
    <col min="15862" max="15862" width="12.7109375" style="4" customWidth="1"/>
    <col min="15863" max="15863" width="16.7109375" style="4" customWidth="1"/>
    <col min="15864" max="15864" width="11.7109375" style="4" customWidth="1"/>
    <col min="15865" max="15865" width="12" style="4" customWidth="1"/>
    <col min="15866" max="15917" width="11" style="4" customWidth="1"/>
    <col min="15918" max="15920" width="8.85546875" style="4"/>
    <col min="15921" max="15921" width="11.140625" style="4" bestFit="1" customWidth="1"/>
    <col min="15922" max="15922" width="8.85546875" style="4"/>
    <col min="15923" max="15923" width="11.5703125" style="4" customWidth="1"/>
    <col min="15924" max="15924" width="11.7109375" style="4" customWidth="1"/>
    <col min="15925" max="16114" width="8.85546875" style="4"/>
    <col min="16115" max="16115" width="14.140625" style="4" customWidth="1"/>
    <col min="16116" max="16117" width="10.140625" style="4" customWidth="1"/>
    <col min="16118" max="16118" width="12.7109375" style="4" customWidth="1"/>
    <col min="16119" max="16119" width="16.7109375" style="4" customWidth="1"/>
    <col min="16120" max="16120" width="11.7109375" style="4" customWidth="1"/>
    <col min="16121" max="16121" width="12" style="4" customWidth="1"/>
    <col min="16122" max="16173" width="11" style="4" customWidth="1"/>
    <col min="16174" max="16176" width="8.85546875" style="4"/>
    <col min="16177" max="16177" width="11.140625" style="4" bestFit="1" customWidth="1"/>
    <col min="16178" max="16178" width="8.85546875" style="4"/>
    <col min="16179" max="16179" width="11.5703125" style="4" customWidth="1"/>
    <col min="16180" max="16180" width="11.7109375" style="4" customWidth="1"/>
    <col min="16181" max="16384" width="8.85546875" style="4"/>
  </cols>
  <sheetData>
    <row r="1" spans="1:52" ht="24.95" customHeight="1" x14ac:dyDescent="0.2">
      <c r="A1" s="316" t="s">
        <v>139</v>
      </c>
      <c r="B1" s="316"/>
      <c r="C1" s="316"/>
      <c r="D1" s="316"/>
      <c r="E1" s="316"/>
      <c r="F1" s="316"/>
      <c r="G1" s="94"/>
    </row>
    <row r="2" spans="1:52" ht="30" customHeight="1" x14ac:dyDescent="0.2">
      <c r="A2" s="309" t="s">
        <v>46</v>
      </c>
      <c r="B2" s="127" t="s">
        <v>47</v>
      </c>
      <c r="C2" s="119"/>
      <c r="D2" s="119"/>
      <c r="E2" s="97"/>
      <c r="F2" s="97"/>
      <c r="G2" s="97"/>
      <c r="AZ2" s="58"/>
    </row>
    <row r="3" spans="1:52" ht="30" customHeight="1" x14ac:dyDescent="0.2">
      <c r="A3" s="310"/>
      <c r="B3" s="100" t="s">
        <v>48</v>
      </c>
      <c r="C3" s="119"/>
      <c r="D3" s="119"/>
      <c r="E3" s="97"/>
      <c r="F3" s="97"/>
      <c r="G3" s="97"/>
      <c r="AZ3" s="58"/>
    </row>
    <row r="4" spans="1:52" ht="16.350000000000001" customHeight="1" x14ac:dyDescent="0.2">
      <c r="A4" s="257" t="s">
        <v>49</v>
      </c>
      <c r="B4" s="232">
        <v>20.66</v>
      </c>
      <c r="C4" s="120"/>
      <c r="D4" s="120"/>
      <c r="E4" s="97"/>
      <c r="F4" s="97"/>
      <c r="G4" s="97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"/>
      <c r="AW4" s="4" t="s">
        <v>49</v>
      </c>
      <c r="AX4" s="60">
        <f t="shared" ref="AX4:AX14" si="0">AY4/$AZ$15*100</f>
        <v>23.235069273696013</v>
      </c>
      <c r="AY4" s="4">
        <v>1601749</v>
      </c>
    </row>
    <row r="5" spans="1:52" ht="16.350000000000001" customHeight="1" x14ac:dyDescent="0.2">
      <c r="A5" s="257" t="s">
        <v>50</v>
      </c>
      <c r="B5" s="232">
        <v>8.1300000000000008</v>
      </c>
      <c r="C5" s="120"/>
      <c r="D5" s="120"/>
      <c r="E5" s="97"/>
      <c r="F5" s="97"/>
      <c r="G5" s="97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"/>
      <c r="AW5" s="4" t="s">
        <v>50</v>
      </c>
      <c r="AX5" s="60">
        <f t="shared" si="0"/>
        <v>7.9795522559101313</v>
      </c>
      <c r="AY5" s="4">
        <v>550084</v>
      </c>
    </row>
    <row r="6" spans="1:52" ht="16.350000000000001" customHeight="1" x14ac:dyDescent="0.2">
      <c r="A6" s="257" t="s">
        <v>51</v>
      </c>
      <c r="B6" s="232">
        <v>7.77</v>
      </c>
      <c r="C6" s="120"/>
      <c r="D6" s="120"/>
      <c r="E6" s="97"/>
      <c r="F6" s="97"/>
      <c r="G6" s="97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"/>
      <c r="AW6" s="4" t="s">
        <v>51</v>
      </c>
      <c r="AX6" s="60">
        <f t="shared" si="0"/>
        <v>7.1177906688309713</v>
      </c>
      <c r="AY6" s="4">
        <v>490677</v>
      </c>
    </row>
    <row r="7" spans="1:52" ht="16.350000000000001" customHeight="1" x14ac:dyDescent="0.2">
      <c r="A7" s="257" t="s">
        <v>52</v>
      </c>
      <c r="B7" s="232">
        <v>5.55</v>
      </c>
      <c r="C7" s="120"/>
      <c r="D7" s="120"/>
      <c r="E7" s="97"/>
      <c r="F7" s="122"/>
      <c r="G7" s="97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"/>
      <c r="AW7" s="4" t="s">
        <v>52</v>
      </c>
      <c r="AX7" s="60">
        <f t="shared" si="0"/>
        <v>6.7560530167530501</v>
      </c>
      <c r="AY7" s="4">
        <v>465740</v>
      </c>
    </row>
    <row r="8" spans="1:52" ht="16.350000000000001" customHeight="1" x14ac:dyDescent="0.2">
      <c r="A8" s="257" t="s">
        <v>53</v>
      </c>
      <c r="B8" s="232">
        <v>6.09</v>
      </c>
      <c r="C8" s="120"/>
      <c r="D8" s="120"/>
      <c r="E8" s="97"/>
      <c r="F8" s="97"/>
      <c r="G8" s="9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"/>
      <c r="AW8" s="4" t="s">
        <v>53</v>
      </c>
      <c r="AX8" s="60">
        <f t="shared" si="0"/>
        <v>5.8496707849374863</v>
      </c>
      <c r="AY8" s="4">
        <v>403257</v>
      </c>
    </row>
    <row r="9" spans="1:52" ht="16.350000000000001" customHeight="1" x14ac:dyDescent="0.2">
      <c r="A9" s="257" t="s">
        <v>54</v>
      </c>
      <c r="B9" s="259">
        <v>6.06</v>
      </c>
      <c r="C9" s="120"/>
      <c r="D9" s="120"/>
      <c r="E9" s="97"/>
      <c r="F9" s="97"/>
      <c r="G9" s="97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"/>
      <c r="AW9" s="4" t="s">
        <v>54</v>
      </c>
      <c r="AX9" s="60">
        <f t="shared" si="0"/>
        <v>5.6890886857073228</v>
      </c>
      <c r="AY9" s="4">
        <v>392187</v>
      </c>
    </row>
    <row r="10" spans="1:52" ht="16.350000000000001" customHeight="1" x14ac:dyDescent="0.2">
      <c r="A10" s="258" t="s">
        <v>55</v>
      </c>
      <c r="B10" s="260">
        <v>3.1</v>
      </c>
      <c r="C10" s="120"/>
      <c r="D10" s="120"/>
      <c r="E10" s="97"/>
      <c r="F10" s="97"/>
      <c r="G10" s="97"/>
      <c r="AW10" s="4" t="s">
        <v>56</v>
      </c>
      <c r="AX10" s="60">
        <f t="shared" si="0"/>
        <v>3.7806132292378369</v>
      </c>
      <c r="AY10" s="4">
        <v>260623</v>
      </c>
    </row>
    <row r="11" spans="1:52" ht="16.350000000000001" customHeight="1" x14ac:dyDescent="0.2">
      <c r="A11" s="258" t="s">
        <v>57</v>
      </c>
      <c r="B11" s="260">
        <v>2.4500000000000002</v>
      </c>
      <c r="C11" s="97"/>
      <c r="D11" s="120"/>
      <c r="E11" s="97"/>
      <c r="F11" s="97"/>
      <c r="G11" s="97"/>
      <c r="AW11" s="4" t="s">
        <v>58</v>
      </c>
      <c r="AX11" s="60">
        <f t="shared" si="0"/>
        <v>2.7088328858213404</v>
      </c>
      <c r="AY11" s="25">
        <v>186738</v>
      </c>
    </row>
    <row r="12" spans="1:52" ht="16.350000000000001" customHeight="1" x14ac:dyDescent="0.2">
      <c r="A12" s="258" t="s">
        <v>61</v>
      </c>
      <c r="B12" s="260">
        <v>2.35</v>
      </c>
      <c r="C12" s="97"/>
      <c r="D12" s="97"/>
      <c r="E12" s="97"/>
      <c r="F12" s="96"/>
      <c r="G12" s="97"/>
      <c r="AW12" s="4" t="s">
        <v>62</v>
      </c>
      <c r="AX12" s="60">
        <f t="shared" si="0"/>
        <v>2.0425114634149879</v>
      </c>
      <c r="AY12" s="4">
        <v>140804</v>
      </c>
      <c r="AZ12" s="4">
        <f>SUM(AY4:AY13)</f>
        <v>4634098</v>
      </c>
    </row>
    <row r="13" spans="1:52" ht="16.350000000000001" customHeight="1" x14ac:dyDescent="0.2">
      <c r="A13" s="258" t="s">
        <v>59</v>
      </c>
      <c r="B13" s="260">
        <v>1.89</v>
      </c>
      <c r="C13" s="97"/>
      <c r="D13" s="120"/>
      <c r="E13" s="97"/>
      <c r="F13" s="97"/>
      <c r="G13" s="97"/>
      <c r="I13" s="62"/>
      <c r="AW13" s="4" t="s">
        <v>60</v>
      </c>
      <c r="AX13" s="60">
        <f t="shared" si="0"/>
        <v>2.0633276614633425</v>
      </c>
      <c r="AY13" s="4">
        <v>142239</v>
      </c>
    </row>
    <row r="14" spans="1:52" ht="16.350000000000001" customHeight="1" x14ac:dyDescent="0.2">
      <c r="A14" s="257" t="s">
        <v>63</v>
      </c>
      <c r="B14" s="260">
        <v>35.949999999999989</v>
      </c>
      <c r="C14" s="97"/>
      <c r="D14" s="97"/>
      <c r="E14" s="97"/>
      <c r="F14" s="96"/>
      <c r="G14" s="97"/>
      <c r="AW14" s="4" t="s">
        <v>63</v>
      </c>
      <c r="AX14" s="60">
        <f t="shared" si="0"/>
        <v>32.777490074227515</v>
      </c>
      <c r="AY14" s="61">
        <v>2259572</v>
      </c>
    </row>
    <row r="15" spans="1:52" ht="16.350000000000001" customHeight="1" x14ac:dyDescent="0.2">
      <c r="A15" s="262" t="s">
        <v>13</v>
      </c>
      <c r="B15" s="261">
        <f>SUM(B4:B14)</f>
        <v>100</v>
      </c>
      <c r="C15" s="123"/>
      <c r="D15" s="97"/>
      <c r="E15" s="122"/>
      <c r="F15" s="96"/>
      <c r="G15" s="97"/>
      <c r="AX15" s="60">
        <f>SUM(AX4:AX14)</f>
        <v>100</v>
      </c>
      <c r="AY15" s="61"/>
      <c r="AZ15" s="61">
        <f>AZ12+AY14</f>
        <v>6893670</v>
      </c>
    </row>
    <row r="16" spans="1:52" s="111" customFormat="1" ht="11.25" x14ac:dyDescent="0.2">
      <c r="A16" s="321" t="s">
        <v>144</v>
      </c>
      <c r="B16" s="121"/>
      <c r="C16" s="121"/>
      <c r="D16" s="103"/>
      <c r="E16" s="128"/>
      <c r="F16" s="102"/>
      <c r="G16" s="103"/>
    </row>
    <row r="17" spans="1:52" s="111" customFormat="1" ht="11.25" x14ac:dyDescent="0.2">
      <c r="A17" s="114"/>
      <c r="B17" s="121"/>
      <c r="C17" s="121"/>
      <c r="D17" s="103"/>
      <c r="E17" s="128"/>
      <c r="F17" s="102"/>
      <c r="G17" s="103"/>
    </row>
    <row r="18" spans="1:52" s="111" customFormat="1" ht="11.25" x14ac:dyDescent="0.2">
      <c r="A18" s="114"/>
      <c r="B18" s="121"/>
      <c r="C18" s="121"/>
      <c r="D18" s="103"/>
      <c r="E18" s="128"/>
      <c r="F18" s="102"/>
      <c r="G18" s="103"/>
    </row>
    <row r="19" spans="1:52" s="111" customFormat="1" ht="11.25" x14ac:dyDescent="0.2">
      <c r="A19" s="114"/>
      <c r="B19" s="121"/>
      <c r="C19" s="121"/>
      <c r="D19" s="103"/>
      <c r="E19" s="128"/>
      <c r="F19" s="102"/>
      <c r="G19" s="103"/>
    </row>
    <row r="20" spans="1:52" s="111" customFormat="1" ht="11.25" x14ac:dyDescent="0.2">
      <c r="A20" s="114"/>
      <c r="B20" s="121"/>
      <c r="C20" s="121"/>
      <c r="D20" s="103"/>
      <c r="E20" s="128"/>
      <c r="F20" s="102"/>
      <c r="G20" s="103"/>
    </row>
    <row r="21" spans="1:52" ht="24.95" customHeight="1" x14ac:dyDescent="0.2">
      <c r="A21" s="170" t="s">
        <v>140</v>
      </c>
      <c r="B21" s="170"/>
      <c r="C21" s="170"/>
      <c r="D21" s="170"/>
      <c r="E21" s="170"/>
      <c r="F21" s="170"/>
      <c r="G21" s="94"/>
      <c r="AW21" s="56" t="s">
        <v>49</v>
      </c>
      <c r="AX21" s="60" t="e">
        <f>AY21/#REF!*100</f>
        <v>#REF!</v>
      </c>
      <c r="AY21" s="56">
        <v>38379</v>
      </c>
    </row>
    <row r="22" spans="1:52" ht="30" customHeight="1" x14ac:dyDescent="0.2">
      <c r="A22" s="309" t="s">
        <v>46</v>
      </c>
      <c r="B22" s="171" t="s">
        <v>64</v>
      </c>
      <c r="C22" s="106"/>
      <c r="D22" s="108"/>
      <c r="E22" s="108"/>
      <c r="F22" s="97"/>
      <c r="G22" s="97"/>
      <c r="AW22" s="56" t="s">
        <v>65</v>
      </c>
      <c r="AX22" s="60" t="e">
        <f>AY22/#REF!*100</f>
        <v>#REF!</v>
      </c>
      <c r="AY22" s="56">
        <v>27585</v>
      </c>
    </row>
    <row r="23" spans="1:52" ht="30" customHeight="1" x14ac:dyDescent="0.2">
      <c r="A23" s="310"/>
      <c r="B23" s="100" t="s">
        <v>48</v>
      </c>
      <c r="C23" s="119"/>
      <c r="D23" s="97"/>
      <c r="E23" s="97"/>
      <c r="F23" s="97"/>
      <c r="G23" s="97"/>
      <c r="AW23" s="56" t="s">
        <v>66</v>
      </c>
      <c r="AX23" s="60" t="e">
        <f>AY23/#REF!*100</f>
        <v>#REF!</v>
      </c>
      <c r="AY23" s="56">
        <v>20844</v>
      </c>
      <c r="AZ23" s="25"/>
    </row>
    <row r="24" spans="1:52" ht="16.149999999999999" customHeight="1" x14ac:dyDescent="0.2">
      <c r="A24" s="266" t="s">
        <v>51</v>
      </c>
      <c r="B24" s="263">
        <v>8.98</v>
      </c>
      <c r="C24" s="125"/>
      <c r="D24" s="97"/>
      <c r="E24" s="97"/>
      <c r="F24" s="97"/>
      <c r="G24" s="97"/>
      <c r="I24" s="60"/>
      <c r="AU24" s="58"/>
      <c r="AW24" s="56" t="s">
        <v>56</v>
      </c>
      <c r="AX24" s="60" t="e">
        <f>AY24/#REF!*100</f>
        <v>#REF!</v>
      </c>
      <c r="AY24" s="56">
        <v>14340</v>
      </c>
    </row>
    <row r="25" spans="1:52" ht="16.149999999999999" customHeight="1" x14ac:dyDescent="0.2">
      <c r="A25" s="266" t="s">
        <v>50</v>
      </c>
      <c r="B25" s="263">
        <v>8.86</v>
      </c>
      <c r="C25" s="125"/>
      <c r="D25" s="97"/>
      <c r="E25" s="97"/>
      <c r="F25" s="97"/>
      <c r="G25" s="97"/>
      <c r="I25" s="60"/>
      <c r="AU25" s="58"/>
      <c r="AW25" s="56" t="s">
        <v>52</v>
      </c>
      <c r="AX25" s="60" t="e">
        <f>AY25/#REF!*100</f>
        <v>#REF!</v>
      </c>
      <c r="AY25" s="56">
        <v>11232</v>
      </c>
      <c r="AZ25" s="4" t="e">
        <f>SUM(#REF!)</f>
        <v>#REF!</v>
      </c>
    </row>
    <row r="26" spans="1:52" ht="16.149999999999999" customHeight="1" x14ac:dyDescent="0.2">
      <c r="A26" s="266" t="s">
        <v>54</v>
      </c>
      <c r="B26" s="263">
        <v>6.59</v>
      </c>
      <c r="C26" s="125"/>
      <c r="D26" s="97"/>
      <c r="E26" s="122"/>
      <c r="F26" s="97"/>
      <c r="G26" s="97"/>
      <c r="I26" s="60"/>
      <c r="AU26" s="58"/>
      <c r="AW26" s="4" t="s">
        <v>63</v>
      </c>
      <c r="AX26" s="60" t="e">
        <f>AY26/#REF!*100</f>
        <v>#REF!</v>
      </c>
      <c r="AY26" s="56">
        <v>445258</v>
      </c>
    </row>
    <row r="27" spans="1:52" ht="16.149999999999999" customHeight="1" x14ac:dyDescent="0.2">
      <c r="A27" s="266" t="s">
        <v>53</v>
      </c>
      <c r="B27" s="263">
        <v>6.5</v>
      </c>
      <c r="C27" s="125"/>
      <c r="D27" s="97"/>
      <c r="E27" s="97"/>
      <c r="F27" s="97"/>
      <c r="G27" s="97"/>
      <c r="I27" s="60"/>
      <c r="AU27" s="58"/>
      <c r="AX27" s="60" t="e">
        <f>SUM(#REF!)</f>
        <v>#REF!</v>
      </c>
      <c r="AZ27" s="4" t="e">
        <f>SUM(AZ25+AY26)</f>
        <v>#REF!</v>
      </c>
    </row>
    <row r="28" spans="1:52" ht="16.149999999999999" customHeight="1" x14ac:dyDescent="0.2">
      <c r="A28" s="266" t="s">
        <v>49</v>
      </c>
      <c r="B28" s="263">
        <v>19.78</v>
      </c>
      <c r="C28" s="125"/>
      <c r="D28" s="97"/>
      <c r="E28" s="97"/>
      <c r="F28" s="97"/>
      <c r="G28" s="97"/>
      <c r="I28" s="60"/>
      <c r="AU28" s="58"/>
    </row>
    <row r="29" spans="1:52" ht="16.149999999999999" customHeight="1" x14ac:dyDescent="0.2">
      <c r="A29" s="266" t="s">
        <v>65</v>
      </c>
      <c r="B29" s="263">
        <v>1.03</v>
      </c>
      <c r="C29" s="125"/>
      <c r="D29" s="97"/>
      <c r="E29" s="97"/>
      <c r="F29" s="97"/>
      <c r="G29" s="97"/>
      <c r="I29" s="60"/>
      <c r="AU29" s="58"/>
    </row>
    <row r="30" spans="1:52" ht="16.149999999999999" customHeight="1" x14ac:dyDescent="0.2">
      <c r="A30" s="266" t="s">
        <v>66</v>
      </c>
      <c r="B30" s="263">
        <v>1.07</v>
      </c>
      <c r="C30" s="125"/>
      <c r="D30" s="97"/>
      <c r="E30" s="97"/>
      <c r="F30" s="97"/>
      <c r="G30" s="97"/>
      <c r="I30" s="60"/>
      <c r="AU30" s="58"/>
      <c r="AY30" s="61"/>
    </row>
    <row r="31" spans="1:52" ht="16.149999999999999" customHeight="1" x14ac:dyDescent="0.2">
      <c r="A31" s="266" t="s">
        <v>67</v>
      </c>
      <c r="B31" s="263">
        <v>1.76</v>
      </c>
      <c r="C31" s="125"/>
      <c r="D31" s="97"/>
      <c r="E31" s="97"/>
      <c r="F31" s="97"/>
      <c r="G31" s="97"/>
      <c r="I31" s="60"/>
      <c r="AU31" s="58"/>
    </row>
    <row r="32" spans="1:52" ht="16.149999999999999" customHeight="1" x14ac:dyDescent="0.2">
      <c r="A32" s="266" t="s">
        <v>56</v>
      </c>
      <c r="B32" s="263">
        <v>3.43</v>
      </c>
      <c r="C32" s="125"/>
      <c r="D32" s="97"/>
      <c r="E32" s="97"/>
      <c r="F32" s="97"/>
      <c r="G32" s="97"/>
      <c r="I32" s="60"/>
      <c r="AU32" s="58"/>
    </row>
    <row r="33" spans="1:51" ht="16.149999999999999" customHeight="1" x14ac:dyDescent="0.2">
      <c r="A33" s="266" t="s">
        <v>52</v>
      </c>
      <c r="B33" s="263">
        <v>4.83</v>
      </c>
      <c r="C33" s="125"/>
      <c r="D33" s="97"/>
      <c r="E33" s="97"/>
      <c r="F33" s="97"/>
      <c r="G33" s="97"/>
      <c r="I33" s="60"/>
      <c r="AU33" s="58"/>
      <c r="AY33" s="61"/>
    </row>
    <row r="34" spans="1:51" ht="16.149999999999999" customHeight="1" x14ac:dyDescent="0.2">
      <c r="A34" s="266" t="s">
        <v>63</v>
      </c>
      <c r="B34" s="263">
        <v>37.17</v>
      </c>
      <c r="C34" s="125"/>
      <c r="D34" s="97"/>
      <c r="E34" s="97"/>
      <c r="F34" s="97"/>
      <c r="G34" s="97"/>
      <c r="I34" s="60"/>
      <c r="AU34" s="58"/>
    </row>
    <row r="35" spans="1:51" ht="16.149999999999999" customHeight="1" x14ac:dyDescent="0.2">
      <c r="A35" s="264" t="s">
        <v>13</v>
      </c>
      <c r="B35" s="265">
        <f>SUM(B24:B34)</f>
        <v>100</v>
      </c>
      <c r="C35" s="126"/>
      <c r="D35" s="97"/>
      <c r="E35" s="97"/>
      <c r="F35" s="97"/>
      <c r="G35" s="97"/>
      <c r="I35" s="60"/>
      <c r="AU35" s="58"/>
    </row>
    <row r="36" spans="1:51" s="111" customFormat="1" ht="11.25" x14ac:dyDescent="0.2">
      <c r="A36" s="321" t="s">
        <v>144</v>
      </c>
      <c r="B36" s="103"/>
      <c r="C36" s="103"/>
      <c r="D36" s="103"/>
      <c r="E36" s="103"/>
      <c r="F36" s="103"/>
      <c r="G36" s="103"/>
    </row>
  </sheetData>
  <mergeCells count="3">
    <mergeCell ref="A1:F1"/>
    <mergeCell ref="A2:A3"/>
    <mergeCell ref="A22:A23"/>
  </mergeCell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U20"/>
  <sheetViews>
    <sheetView workbookViewId="0">
      <selection sqref="A1:E1"/>
    </sheetView>
  </sheetViews>
  <sheetFormatPr defaultRowHeight="12" x14ac:dyDescent="0.2"/>
  <sheetData>
    <row r="3" spans="5:21" ht="12.75" thickBot="1" x14ac:dyDescent="0.25"/>
    <row r="4" spans="5:21" ht="24" customHeight="1" thickBot="1" x14ac:dyDescent="0.25">
      <c r="O4" s="317" t="s">
        <v>68</v>
      </c>
      <c r="P4" s="319" t="s">
        <v>69</v>
      </c>
      <c r="Q4" s="320"/>
      <c r="R4" s="319" t="s">
        <v>70</v>
      </c>
      <c r="S4" s="320"/>
      <c r="T4" s="319" t="s">
        <v>71</v>
      </c>
      <c r="U4" s="320"/>
    </row>
    <row r="5" spans="5:21" ht="12.75" thickBot="1" x14ac:dyDescent="0.25">
      <c r="E5" s="63">
        <v>673</v>
      </c>
      <c r="F5" s="64">
        <v>1662</v>
      </c>
      <c r="G5" s="64">
        <v>829</v>
      </c>
      <c r="H5" s="64">
        <v>67</v>
      </c>
      <c r="I5" s="64">
        <v>2225</v>
      </c>
      <c r="J5" s="64">
        <v>11</v>
      </c>
      <c r="O5" s="318"/>
      <c r="P5" s="67" t="s">
        <v>72</v>
      </c>
      <c r="Q5" s="67" t="s">
        <v>73</v>
      </c>
      <c r="R5" s="67" t="s">
        <v>72</v>
      </c>
      <c r="S5" s="67" t="s">
        <v>73</v>
      </c>
      <c r="T5" s="67" t="s">
        <v>72</v>
      </c>
      <c r="U5" s="67" t="s">
        <v>73</v>
      </c>
    </row>
    <row r="6" spans="5:21" ht="12.75" thickBot="1" x14ac:dyDescent="0.25">
      <c r="E6" s="65">
        <v>37</v>
      </c>
      <c r="F6" s="66">
        <v>82</v>
      </c>
      <c r="G6" s="66">
        <v>174</v>
      </c>
      <c r="H6" s="66">
        <v>46</v>
      </c>
      <c r="I6" s="66">
        <v>339</v>
      </c>
      <c r="J6" s="66">
        <v>6</v>
      </c>
      <c r="O6" s="68">
        <v>2011</v>
      </c>
      <c r="P6" s="69">
        <v>1011</v>
      </c>
      <c r="Q6" s="70">
        <v>6.0000000000000001E-3</v>
      </c>
      <c r="R6" s="69">
        <v>3698</v>
      </c>
      <c r="S6" s="70">
        <v>0.20300000000000001</v>
      </c>
      <c r="T6" s="69">
        <v>4709</v>
      </c>
      <c r="U6" s="70">
        <v>0.154</v>
      </c>
    </row>
    <row r="7" spans="5:21" ht="12.75" thickBot="1" x14ac:dyDescent="0.25">
      <c r="E7" s="65">
        <v>73</v>
      </c>
      <c r="F7" s="66">
        <v>128</v>
      </c>
      <c r="G7" s="66">
        <v>163</v>
      </c>
      <c r="H7" s="66">
        <v>34</v>
      </c>
      <c r="I7" s="66">
        <v>193</v>
      </c>
      <c r="J7" s="66">
        <v>4</v>
      </c>
      <c r="O7" s="68">
        <v>2012</v>
      </c>
      <c r="P7" s="66">
        <v>999</v>
      </c>
      <c r="Q7" s="70">
        <v>-1.2E-2</v>
      </c>
      <c r="R7" s="69">
        <v>4519</v>
      </c>
      <c r="S7" s="70">
        <v>0.222</v>
      </c>
      <c r="T7" s="69">
        <v>5518</v>
      </c>
      <c r="U7" s="70">
        <v>0.17199999999999999</v>
      </c>
    </row>
    <row r="8" spans="5:21" ht="12.75" thickBot="1" x14ac:dyDescent="0.25">
      <c r="E8" s="65">
        <v>26</v>
      </c>
      <c r="F8" s="66">
        <v>66</v>
      </c>
      <c r="G8" s="66">
        <v>199</v>
      </c>
      <c r="H8" s="66">
        <v>14</v>
      </c>
      <c r="I8" s="66">
        <v>253</v>
      </c>
      <c r="J8" s="66">
        <v>0</v>
      </c>
      <c r="O8" s="68">
        <v>2013</v>
      </c>
      <c r="P8" s="69">
        <v>1000</v>
      </c>
      <c r="Q8" s="70">
        <v>1E-3</v>
      </c>
      <c r="R8" s="69">
        <v>5242</v>
      </c>
      <c r="S8" s="70">
        <v>0.16</v>
      </c>
      <c r="T8" s="69">
        <v>6242</v>
      </c>
      <c r="U8" s="70">
        <v>0.13100000000000001</v>
      </c>
    </row>
    <row r="9" spans="5:21" ht="12.75" thickBot="1" x14ac:dyDescent="0.25">
      <c r="E9" s="65">
        <v>16</v>
      </c>
      <c r="F9" s="66">
        <v>30</v>
      </c>
      <c r="G9" s="66">
        <v>94</v>
      </c>
      <c r="H9" s="66">
        <v>31</v>
      </c>
      <c r="I9" s="66">
        <v>183</v>
      </c>
      <c r="J9" s="66">
        <v>1</v>
      </c>
      <c r="O9" s="68">
        <v>2014</v>
      </c>
      <c r="P9" s="69">
        <v>1010</v>
      </c>
      <c r="Q9" s="70">
        <v>0.01</v>
      </c>
      <c r="R9" s="69">
        <v>6422</v>
      </c>
      <c r="S9" s="70">
        <v>0.22500000000000001</v>
      </c>
      <c r="T9" s="69">
        <v>7432</v>
      </c>
      <c r="U9" s="70">
        <v>0.191</v>
      </c>
    </row>
    <row r="10" spans="5:21" ht="12.75" thickBot="1" x14ac:dyDescent="0.25">
      <c r="E10" s="65">
        <v>14</v>
      </c>
      <c r="F10" s="66">
        <v>9</v>
      </c>
      <c r="G10" s="66">
        <v>50</v>
      </c>
      <c r="H10" s="66">
        <v>25</v>
      </c>
      <c r="I10" s="66">
        <v>84</v>
      </c>
      <c r="J10" s="66">
        <v>4</v>
      </c>
      <c r="O10" s="68" t="s">
        <v>74</v>
      </c>
      <c r="P10" s="66">
        <v>983</v>
      </c>
      <c r="Q10" s="70">
        <v>-2.7E-2</v>
      </c>
      <c r="R10" s="69">
        <v>7966</v>
      </c>
      <c r="S10" s="70">
        <v>0.24</v>
      </c>
      <c r="T10" s="69">
        <v>8949</v>
      </c>
      <c r="U10" s="70">
        <v>0.20399999999999999</v>
      </c>
    </row>
    <row r="11" spans="5:21" ht="12.75" thickBot="1" x14ac:dyDescent="0.25">
      <c r="E11" s="65">
        <v>13</v>
      </c>
      <c r="F11" s="66">
        <v>23</v>
      </c>
      <c r="G11" s="66">
        <v>64</v>
      </c>
      <c r="H11" s="66">
        <v>8</v>
      </c>
      <c r="I11" s="66">
        <v>74</v>
      </c>
      <c r="J11" s="66">
        <v>0</v>
      </c>
    </row>
    <row r="12" spans="5:21" ht="12.75" thickBot="1" x14ac:dyDescent="0.25">
      <c r="E12" s="65">
        <v>10</v>
      </c>
      <c r="F12" s="66">
        <v>29</v>
      </c>
      <c r="G12" s="66">
        <v>34</v>
      </c>
      <c r="H12" s="66">
        <v>10</v>
      </c>
      <c r="I12" s="66">
        <v>72</v>
      </c>
      <c r="J12" s="66">
        <v>0</v>
      </c>
      <c r="S12">
        <f>(R10-R9)/R9*100</f>
        <v>24.042354406726876</v>
      </c>
    </row>
    <row r="13" spans="5:21" ht="12.75" thickBot="1" x14ac:dyDescent="0.25">
      <c r="E13" s="65">
        <v>15</v>
      </c>
      <c r="F13" s="66">
        <v>17</v>
      </c>
      <c r="G13" s="66">
        <v>70</v>
      </c>
      <c r="H13" s="66">
        <v>1</v>
      </c>
      <c r="I13" s="66">
        <v>43</v>
      </c>
      <c r="J13" s="66">
        <v>4</v>
      </c>
    </row>
    <row r="14" spans="5:21" ht="12.75" thickBot="1" x14ac:dyDescent="0.25">
      <c r="E14" s="65">
        <v>29</v>
      </c>
      <c r="F14" s="66">
        <v>10</v>
      </c>
      <c r="G14" s="66">
        <v>50</v>
      </c>
      <c r="H14" s="66">
        <v>3</v>
      </c>
      <c r="I14" s="66">
        <v>22</v>
      </c>
      <c r="J14" s="66">
        <v>2</v>
      </c>
    </row>
    <row r="15" spans="5:21" ht="12.75" thickBot="1" x14ac:dyDescent="0.25">
      <c r="E15" s="65">
        <v>11</v>
      </c>
      <c r="F15" s="66">
        <v>10</v>
      </c>
      <c r="G15" s="66">
        <v>34</v>
      </c>
      <c r="H15" s="66">
        <v>4</v>
      </c>
      <c r="I15" s="66">
        <v>47</v>
      </c>
      <c r="J15" s="66">
        <v>2</v>
      </c>
    </row>
    <row r="16" spans="5:21" ht="12.75" thickBot="1" x14ac:dyDescent="0.25">
      <c r="E16" s="65">
        <v>13</v>
      </c>
      <c r="F16" s="66">
        <v>26</v>
      </c>
      <c r="G16" s="66">
        <v>35</v>
      </c>
      <c r="H16" s="66">
        <v>2</v>
      </c>
      <c r="I16" s="66">
        <v>33</v>
      </c>
      <c r="J16" s="66">
        <v>3</v>
      </c>
    </row>
    <row r="17" spans="5:11" ht="12.75" thickBot="1" x14ac:dyDescent="0.25">
      <c r="E17" s="65">
        <v>17</v>
      </c>
      <c r="F17" s="66">
        <v>10</v>
      </c>
      <c r="G17" s="66">
        <v>34</v>
      </c>
      <c r="H17" s="66">
        <v>10</v>
      </c>
      <c r="I17" s="66">
        <v>36</v>
      </c>
      <c r="J17" s="66">
        <v>1</v>
      </c>
    </row>
    <row r="18" spans="5:11" ht="12.75" thickBot="1" x14ac:dyDescent="0.25">
      <c r="E18" s="65">
        <v>17</v>
      </c>
      <c r="F18" s="66">
        <v>14</v>
      </c>
      <c r="G18" s="66">
        <v>19</v>
      </c>
      <c r="H18" s="66">
        <v>10</v>
      </c>
      <c r="I18" s="66">
        <v>35</v>
      </c>
      <c r="J18" s="66">
        <v>1</v>
      </c>
    </row>
    <row r="19" spans="5:11" ht="12.75" thickBot="1" x14ac:dyDescent="0.25">
      <c r="E19" s="65">
        <v>19</v>
      </c>
      <c r="F19" s="66">
        <v>10</v>
      </c>
      <c r="G19" s="66">
        <v>27</v>
      </c>
      <c r="H19" s="66">
        <v>3</v>
      </c>
      <c r="I19" s="66">
        <v>14</v>
      </c>
      <c r="J19" s="66">
        <v>1</v>
      </c>
    </row>
    <row r="20" spans="5:11" x14ac:dyDescent="0.2">
      <c r="E20">
        <f t="shared" ref="E20:J20" si="0">SUM(E5:E19)</f>
        <v>983</v>
      </c>
      <c r="F20">
        <f t="shared" si="0"/>
        <v>2126</v>
      </c>
      <c r="G20">
        <f t="shared" si="0"/>
        <v>1876</v>
      </c>
      <c r="H20">
        <f t="shared" si="0"/>
        <v>268</v>
      </c>
      <c r="I20">
        <f t="shared" si="0"/>
        <v>3653</v>
      </c>
      <c r="J20">
        <f t="shared" si="0"/>
        <v>40</v>
      </c>
      <c r="K20">
        <f>SUM(F20:J20)</f>
        <v>7963</v>
      </c>
    </row>
  </sheetData>
  <mergeCells count="4">
    <mergeCell ref="O4:O5"/>
    <mergeCell ref="P4:Q4"/>
    <mergeCell ref="R4:S4"/>
    <mergeCell ref="T4:U4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defaultRowHeight="12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defaultRowHeight="12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defaultRowHeight="12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defaultRowHeight="12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defaultRowHeight="12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4" workbookViewId="0">
      <selection activeCell="K37" sqref="K37"/>
    </sheetView>
  </sheetViews>
  <sheetFormatPr defaultRowHeight="12" x14ac:dyDescent="0.2"/>
  <cols>
    <col min="1" max="7" width="12.7109375" style="74" customWidth="1"/>
    <col min="8" max="8" width="11" style="74" customWidth="1"/>
    <col min="9" max="16384" width="9.140625" style="74"/>
  </cols>
  <sheetData>
    <row r="1" spans="1:17" s="75" customFormat="1" ht="30" customHeight="1" x14ac:dyDescent="0.2">
      <c r="A1" s="268" t="s">
        <v>121</v>
      </c>
      <c r="B1" s="268"/>
      <c r="C1" s="268"/>
      <c r="D1" s="268"/>
      <c r="E1" s="268"/>
      <c r="F1" s="268"/>
      <c r="G1" s="268"/>
      <c r="H1" s="129"/>
    </row>
    <row r="2" spans="1:17" ht="30" customHeight="1" x14ac:dyDescent="0.2">
      <c r="A2" s="269" t="s">
        <v>68</v>
      </c>
      <c r="B2" s="271" t="s">
        <v>107</v>
      </c>
      <c r="C2" s="271"/>
      <c r="D2" s="271"/>
      <c r="E2" s="271"/>
      <c r="F2" s="271"/>
      <c r="G2" s="272" t="s">
        <v>13</v>
      </c>
      <c r="H2" s="79"/>
    </row>
    <row r="3" spans="1:17" ht="30" customHeight="1" x14ac:dyDescent="0.2">
      <c r="A3" s="270"/>
      <c r="B3" s="88" t="s">
        <v>20</v>
      </c>
      <c r="C3" s="88" t="s">
        <v>19</v>
      </c>
      <c r="D3" s="88" t="s">
        <v>18</v>
      </c>
      <c r="E3" s="88" t="s">
        <v>17</v>
      </c>
      <c r="F3" s="88" t="s">
        <v>16</v>
      </c>
      <c r="G3" s="273"/>
      <c r="H3" s="79"/>
    </row>
    <row r="4" spans="1:17" ht="20.100000000000001" customHeight="1" x14ac:dyDescent="0.2">
      <c r="A4" s="202">
        <v>2011</v>
      </c>
      <c r="B4" s="82">
        <v>154</v>
      </c>
      <c r="C4" s="82">
        <v>237</v>
      </c>
      <c r="D4" s="82">
        <v>350</v>
      </c>
      <c r="E4" s="82">
        <v>244</v>
      </c>
      <c r="F4" s="82">
        <v>26</v>
      </c>
      <c r="G4" s="82">
        <v>1011</v>
      </c>
      <c r="H4" s="79"/>
    </row>
    <row r="5" spans="1:17" ht="20.100000000000001" customHeight="1" x14ac:dyDescent="0.2">
      <c r="A5" s="202">
        <v>2012</v>
      </c>
      <c r="B5" s="82">
        <v>137</v>
      </c>
      <c r="C5" s="82">
        <v>231</v>
      </c>
      <c r="D5" s="82">
        <v>354</v>
      </c>
      <c r="E5" s="82">
        <v>249</v>
      </c>
      <c r="F5" s="82">
        <v>28</v>
      </c>
      <c r="G5" s="82">
        <v>999</v>
      </c>
      <c r="H5" s="79"/>
    </row>
    <row r="6" spans="1:17" ht="20.100000000000001" customHeight="1" x14ac:dyDescent="0.2">
      <c r="A6" s="202">
        <v>2013</v>
      </c>
      <c r="B6" s="82">
        <v>132</v>
      </c>
      <c r="C6" s="82">
        <v>223</v>
      </c>
      <c r="D6" s="82">
        <v>358</v>
      </c>
      <c r="E6" s="82">
        <v>256</v>
      </c>
      <c r="F6" s="82">
        <v>31</v>
      </c>
      <c r="G6" s="82">
        <v>1000</v>
      </c>
      <c r="H6" s="79"/>
    </row>
    <row r="7" spans="1:17" ht="20.100000000000001" customHeight="1" x14ac:dyDescent="0.2">
      <c r="A7" s="202">
        <v>2014</v>
      </c>
      <c r="B7" s="95">
        <v>126</v>
      </c>
      <c r="C7" s="95">
        <v>221</v>
      </c>
      <c r="D7" s="95">
        <v>372</v>
      </c>
      <c r="E7" s="95">
        <v>260</v>
      </c>
      <c r="F7" s="95">
        <v>31</v>
      </c>
      <c r="G7" s="95">
        <v>1010</v>
      </c>
      <c r="H7" s="79"/>
    </row>
    <row r="8" spans="1:17" ht="20.100000000000001" customHeight="1" x14ac:dyDescent="0.2">
      <c r="A8" s="202">
        <v>2015</v>
      </c>
      <c r="B8" s="95">
        <v>124</v>
      </c>
      <c r="C8" s="95">
        <v>206</v>
      </c>
      <c r="D8" s="95">
        <v>356</v>
      </c>
      <c r="E8" s="95">
        <v>264</v>
      </c>
      <c r="F8" s="95">
        <v>33</v>
      </c>
      <c r="G8" s="95">
        <v>983</v>
      </c>
      <c r="H8" s="79"/>
      <c r="J8" s="76"/>
    </row>
    <row r="9" spans="1:17" ht="20.100000000000001" customHeight="1" x14ac:dyDescent="0.2">
      <c r="A9" s="202">
        <v>2016</v>
      </c>
      <c r="B9" s="95">
        <v>123</v>
      </c>
      <c r="C9" s="95">
        <v>204</v>
      </c>
      <c r="D9" s="95">
        <v>368</v>
      </c>
      <c r="E9" s="95">
        <v>279</v>
      </c>
      <c r="F9" s="95">
        <v>39</v>
      </c>
      <c r="G9" s="95">
        <v>1013</v>
      </c>
      <c r="H9" s="79"/>
      <c r="J9" s="76"/>
      <c r="K9" s="72"/>
      <c r="L9" s="72"/>
      <c r="M9" s="72"/>
      <c r="N9" s="72"/>
      <c r="O9" s="72"/>
      <c r="P9" s="72"/>
      <c r="Q9" s="72"/>
    </row>
    <row r="10" spans="1:17" s="72" customFormat="1" ht="11.1" customHeight="1" x14ac:dyDescent="0.2">
      <c r="A10" s="89" t="s">
        <v>76</v>
      </c>
      <c r="B10" s="90"/>
      <c r="C10" s="90"/>
      <c r="D10" s="90"/>
      <c r="E10" s="90"/>
      <c r="F10" s="90"/>
      <c r="G10" s="90"/>
      <c r="H10" s="79"/>
    </row>
    <row r="11" spans="1:17" s="72" customFormat="1" ht="11.1" customHeight="1" x14ac:dyDescent="0.2">
      <c r="A11" s="274"/>
      <c r="B11" s="274"/>
      <c r="C11" s="84"/>
      <c r="D11" s="84"/>
      <c r="E11" s="84"/>
      <c r="F11" s="84"/>
      <c r="G11" s="137"/>
      <c r="H11" s="79"/>
    </row>
    <row r="12" spans="1:17" s="72" customFormat="1" ht="11.1" customHeight="1" x14ac:dyDescent="0.2">
      <c r="A12" s="131"/>
      <c r="B12" s="131"/>
      <c r="C12" s="84"/>
      <c r="D12" s="84"/>
      <c r="E12" s="84"/>
      <c r="F12" s="84"/>
      <c r="G12" s="137"/>
      <c r="H12" s="79"/>
    </row>
    <row r="13" spans="1:17" s="72" customFormat="1" ht="11.1" customHeight="1" x14ac:dyDescent="0.2">
      <c r="A13" s="131"/>
      <c r="B13" s="131"/>
      <c r="C13" s="84"/>
      <c r="D13" s="84"/>
      <c r="E13" s="84"/>
      <c r="F13" s="84"/>
      <c r="G13" s="137"/>
      <c r="H13" s="79"/>
    </row>
    <row r="14" spans="1:17" s="72" customFormat="1" ht="11.1" customHeight="1" x14ac:dyDescent="0.2">
      <c r="A14" s="131"/>
      <c r="B14" s="131"/>
      <c r="C14" s="84"/>
      <c r="D14" s="84"/>
      <c r="E14" s="84"/>
      <c r="F14" s="84"/>
      <c r="G14" s="137"/>
      <c r="H14" s="79"/>
    </row>
    <row r="15" spans="1:17" s="72" customFormat="1" ht="11.1" customHeight="1" x14ac:dyDescent="0.2">
      <c r="A15" s="131"/>
      <c r="B15" s="131"/>
      <c r="C15" s="84"/>
      <c r="D15" s="84"/>
      <c r="E15" s="84"/>
      <c r="F15" s="84"/>
      <c r="G15" s="137"/>
      <c r="H15" s="79"/>
    </row>
    <row r="16" spans="1:17" s="72" customFormat="1" ht="12" customHeight="1" x14ac:dyDescent="0.2">
      <c r="A16" s="130"/>
      <c r="B16" s="130"/>
      <c r="C16" s="84"/>
      <c r="D16" s="84"/>
      <c r="E16" s="84"/>
      <c r="F16" s="84"/>
      <c r="G16" s="84"/>
      <c r="H16" s="79"/>
    </row>
  </sheetData>
  <mergeCells count="5">
    <mergeCell ref="A1:G1"/>
    <mergeCell ref="A2:A3"/>
    <mergeCell ref="B2:F2"/>
    <mergeCell ref="G2:G3"/>
    <mergeCell ref="A11:B11"/>
  </mergeCells>
  <printOptions horizontalCentered="1" verticalCentered="1"/>
  <pageMargins left="0" right="0.70866141732283472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N33" sqref="N33"/>
    </sheetView>
  </sheetViews>
  <sheetFormatPr defaultRowHeight="12" x14ac:dyDescent="0.2"/>
  <cols>
    <col min="1" max="7" width="12.7109375" customWidth="1"/>
  </cols>
  <sheetData>
    <row r="1" spans="1:10" s="75" customFormat="1" ht="30" customHeight="1" x14ac:dyDescent="0.25">
      <c r="A1" s="91" t="s">
        <v>127</v>
      </c>
      <c r="B1" s="92"/>
      <c r="C1" s="93"/>
      <c r="D1" s="93"/>
      <c r="E1" s="93"/>
      <c r="F1" s="93"/>
      <c r="G1" s="79"/>
      <c r="H1" s="91"/>
      <c r="I1" s="91"/>
      <c r="J1" s="73"/>
    </row>
    <row r="2" spans="1:10" s="74" customFormat="1" ht="30" customHeight="1" x14ac:dyDescent="0.2">
      <c r="A2" s="269" t="s">
        <v>68</v>
      </c>
      <c r="B2" s="275" t="s">
        <v>108</v>
      </c>
      <c r="C2" s="276"/>
      <c r="D2" s="276"/>
      <c r="E2" s="276"/>
      <c r="F2" s="277"/>
      <c r="G2" s="272" t="s">
        <v>13</v>
      </c>
      <c r="H2" s="79"/>
      <c r="I2" s="79"/>
    </row>
    <row r="3" spans="1:10" s="74" customFormat="1" ht="30" customHeight="1" x14ac:dyDescent="0.2">
      <c r="A3" s="270"/>
      <c r="B3" s="152" t="s">
        <v>77</v>
      </c>
      <c r="C3" s="152" t="s">
        <v>78</v>
      </c>
      <c r="D3" s="152" t="s">
        <v>43</v>
      </c>
      <c r="E3" s="152" t="s">
        <v>79</v>
      </c>
      <c r="F3" s="152" t="s">
        <v>80</v>
      </c>
      <c r="G3" s="273"/>
      <c r="H3" s="79"/>
      <c r="I3" s="79"/>
    </row>
    <row r="4" spans="1:10" s="74" customFormat="1" ht="20.100000000000001" customHeight="1" x14ac:dyDescent="0.2">
      <c r="A4" s="202">
        <v>2011</v>
      </c>
      <c r="B4" s="82">
        <v>59</v>
      </c>
      <c r="C4" s="82">
        <v>1163</v>
      </c>
      <c r="D4" s="82">
        <v>242</v>
      </c>
      <c r="E4" s="82">
        <v>1082</v>
      </c>
      <c r="F4" s="82">
        <v>1152</v>
      </c>
      <c r="G4" s="82">
        <v>3698</v>
      </c>
      <c r="H4" s="79"/>
      <c r="I4" s="79"/>
    </row>
    <row r="5" spans="1:10" s="74" customFormat="1" ht="20.100000000000001" customHeight="1" x14ac:dyDescent="0.2">
      <c r="A5" s="202">
        <v>2012</v>
      </c>
      <c r="B5" s="82">
        <v>59</v>
      </c>
      <c r="C5" s="82">
        <v>1351</v>
      </c>
      <c r="D5" s="82">
        <v>251</v>
      </c>
      <c r="E5" s="82">
        <v>1557</v>
      </c>
      <c r="F5" s="82">
        <v>1301</v>
      </c>
      <c r="G5" s="82">
        <v>4519</v>
      </c>
      <c r="H5" s="79"/>
      <c r="I5" s="79"/>
    </row>
    <row r="6" spans="1:10" s="74" customFormat="1" ht="20.100000000000001" customHeight="1" x14ac:dyDescent="0.2">
      <c r="A6" s="202">
        <v>2013</v>
      </c>
      <c r="B6" s="82">
        <v>59</v>
      </c>
      <c r="C6" s="82">
        <v>1525</v>
      </c>
      <c r="D6" s="82">
        <v>252</v>
      </c>
      <c r="E6" s="82">
        <v>1984</v>
      </c>
      <c r="F6" s="82">
        <v>1422</v>
      </c>
      <c r="G6" s="82">
        <v>5242</v>
      </c>
      <c r="H6" s="79"/>
      <c r="I6" s="79"/>
    </row>
    <row r="7" spans="1:10" s="74" customFormat="1" ht="20.100000000000001" customHeight="1" x14ac:dyDescent="0.2">
      <c r="A7" s="202">
        <v>2014</v>
      </c>
      <c r="B7" s="82">
        <v>40</v>
      </c>
      <c r="C7" s="82">
        <v>1799</v>
      </c>
      <c r="D7" s="82">
        <v>259</v>
      </c>
      <c r="E7" s="82">
        <v>2702</v>
      </c>
      <c r="F7" s="82">
        <v>1622</v>
      </c>
      <c r="G7" s="82">
        <v>6422</v>
      </c>
      <c r="H7" s="79"/>
      <c r="I7" s="138"/>
    </row>
    <row r="8" spans="1:10" s="74" customFormat="1" ht="20.100000000000001" customHeight="1" x14ac:dyDescent="0.2">
      <c r="A8" s="202">
        <v>2015</v>
      </c>
      <c r="B8" s="82">
        <v>90</v>
      </c>
      <c r="C8" s="82">
        <v>2194</v>
      </c>
      <c r="D8" s="82">
        <v>271</v>
      </c>
      <c r="E8" s="82">
        <v>4217</v>
      </c>
      <c r="F8" s="82">
        <v>1919</v>
      </c>
      <c r="G8" s="82">
        <v>8691</v>
      </c>
      <c r="H8" s="79"/>
      <c r="I8" s="79"/>
    </row>
    <row r="9" spans="1:10" s="74" customFormat="1" ht="20.100000000000001" customHeight="1" x14ac:dyDescent="0.2">
      <c r="A9" s="202">
        <v>2016</v>
      </c>
      <c r="B9" s="82">
        <v>113</v>
      </c>
      <c r="C9" s="82">
        <v>2618</v>
      </c>
      <c r="D9" s="82">
        <v>274</v>
      </c>
      <c r="E9" s="82">
        <v>5455</v>
      </c>
      <c r="F9" s="82">
        <v>1892</v>
      </c>
      <c r="G9" s="82">
        <v>10352</v>
      </c>
      <c r="H9" s="79"/>
      <c r="I9" s="79"/>
    </row>
    <row r="10" spans="1:10" s="72" customFormat="1" ht="11.25" x14ac:dyDescent="0.2">
      <c r="A10" s="89" t="s">
        <v>76</v>
      </c>
      <c r="B10" s="90"/>
      <c r="C10" s="84"/>
      <c r="D10" s="84"/>
      <c r="E10" s="84"/>
      <c r="F10" s="84"/>
      <c r="G10" s="84"/>
      <c r="H10" s="84"/>
      <c r="I10" s="84"/>
    </row>
    <row r="11" spans="1:10" s="74" customFormat="1" x14ac:dyDescent="0.2">
      <c r="A11" s="274"/>
      <c r="B11" s="274"/>
      <c r="C11" s="84"/>
      <c r="D11" s="84"/>
      <c r="E11" s="84"/>
      <c r="F11" s="84"/>
      <c r="G11" s="84"/>
      <c r="H11" s="84"/>
      <c r="I11" s="84"/>
    </row>
    <row r="12" spans="1:10" s="74" customFormat="1" x14ac:dyDescent="0.2">
      <c r="A12" s="130"/>
      <c r="B12" s="130"/>
      <c r="C12" s="84"/>
      <c r="D12" s="84"/>
      <c r="E12" s="84"/>
      <c r="F12" s="84"/>
      <c r="G12" s="84"/>
      <c r="H12" s="84"/>
      <c r="I12" s="84"/>
    </row>
    <row r="13" spans="1:10" s="74" customFormat="1" x14ac:dyDescent="0.2">
      <c r="A13" s="130"/>
      <c r="B13" s="130"/>
      <c r="C13" s="84"/>
      <c r="D13" s="84"/>
      <c r="E13" s="84"/>
      <c r="F13" s="84"/>
      <c r="G13" s="84"/>
      <c r="H13" s="84"/>
      <c r="I13" s="84"/>
    </row>
    <row r="14" spans="1:10" s="74" customFormat="1" x14ac:dyDescent="0.2">
      <c r="A14" s="130"/>
      <c r="B14" s="130"/>
      <c r="C14" s="84"/>
      <c r="D14" s="84"/>
      <c r="E14" s="84"/>
      <c r="F14" s="84"/>
      <c r="G14" s="84"/>
      <c r="H14" s="84"/>
      <c r="I14" s="84"/>
    </row>
    <row r="16" spans="1:10" s="74" customFormat="1" x14ac:dyDescent="0.2">
      <c r="C16" s="84"/>
      <c r="D16" s="84"/>
      <c r="E16" s="84"/>
      <c r="F16" s="84"/>
      <c r="G16" s="84"/>
      <c r="H16" s="79"/>
      <c r="I16" s="79"/>
    </row>
    <row r="17" spans="3:9" s="74" customFormat="1" x14ac:dyDescent="0.2">
      <c r="C17" s="84"/>
      <c r="D17" s="84"/>
      <c r="E17" s="84"/>
      <c r="F17" s="84"/>
      <c r="G17" s="84"/>
      <c r="H17" s="79"/>
      <c r="I17" s="79"/>
    </row>
  </sheetData>
  <mergeCells count="4">
    <mergeCell ref="A2:A3"/>
    <mergeCell ref="B2:F2"/>
    <mergeCell ref="G2:G3"/>
    <mergeCell ref="A11:B11"/>
  </mergeCells>
  <printOptions horizontalCentered="1" verticalCentered="1"/>
  <pageMargins left="0" right="0" top="0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6" workbookViewId="0">
      <selection activeCell="F43" sqref="F43"/>
    </sheetView>
  </sheetViews>
  <sheetFormatPr defaultRowHeight="12" x14ac:dyDescent="0.2"/>
  <cols>
    <col min="1" max="1" width="12.28515625" customWidth="1"/>
    <col min="2" max="2" width="10.42578125" bestFit="1" customWidth="1"/>
    <col min="3" max="8" width="11.7109375" customWidth="1"/>
  </cols>
  <sheetData>
    <row r="1" spans="1:9" ht="21" customHeight="1" x14ac:dyDescent="0.2">
      <c r="A1" s="268" t="s">
        <v>122</v>
      </c>
      <c r="B1" s="268"/>
      <c r="C1" s="268"/>
      <c r="D1" s="268"/>
      <c r="E1" s="268"/>
      <c r="F1" s="268"/>
      <c r="G1" s="268"/>
      <c r="H1" s="268"/>
    </row>
    <row r="2" spans="1:9" ht="24.95" customHeight="1" x14ac:dyDescent="0.2">
      <c r="A2" s="269" t="s">
        <v>112</v>
      </c>
      <c r="B2" s="271" t="s">
        <v>113</v>
      </c>
      <c r="C2" s="271" t="s">
        <v>108</v>
      </c>
      <c r="D2" s="271"/>
      <c r="E2" s="271"/>
      <c r="F2" s="271"/>
      <c r="G2" s="271"/>
      <c r="H2" s="272" t="s">
        <v>99</v>
      </c>
    </row>
    <row r="3" spans="1:9" ht="30" customHeight="1" x14ac:dyDescent="0.2">
      <c r="A3" s="270"/>
      <c r="B3" s="279"/>
      <c r="C3" s="172" t="s">
        <v>78</v>
      </c>
      <c r="D3" s="172" t="s">
        <v>80</v>
      </c>
      <c r="E3" s="172" t="s">
        <v>81</v>
      </c>
      <c r="F3" s="172" t="s">
        <v>82</v>
      </c>
      <c r="G3" s="172" t="s">
        <v>83</v>
      </c>
      <c r="H3" s="278"/>
    </row>
    <row r="4" spans="1:9" ht="15" customHeight="1" x14ac:dyDescent="0.2">
      <c r="A4" s="203" t="s">
        <v>84</v>
      </c>
      <c r="B4" s="173">
        <v>700</v>
      </c>
      <c r="C4" s="173">
        <v>1988</v>
      </c>
      <c r="D4" s="173">
        <v>795</v>
      </c>
      <c r="E4" s="173">
        <v>68</v>
      </c>
      <c r="F4" s="173">
        <v>3294</v>
      </c>
      <c r="G4" s="173">
        <v>71</v>
      </c>
      <c r="H4" s="174">
        <v>60.9</v>
      </c>
      <c r="I4" s="156"/>
    </row>
    <row r="5" spans="1:9" ht="15" customHeight="1" x14ac:dyDescent="0.2">
      <c r="A5" s="203" t="s">
        <v>85</v>
      </c>
      <c r="B5" s="173">
        <v>72</v>
      </c>
      <c r="C5" s="173">
        <v>151</v>
      </c>
      <c r="D5" s="173">
        <v>170</v>
      </c>
      <c r="E5" s="173">
        <v>34</v>
      </c>
      <c r="F5" s="173">
        <v>274</v>
      </c>
      <c r="G5" s="173">
        <v>7</v>
      </c>
      <c r="H5" s="174">
        <v>6.2</v>
      </c>
      <c r="I5" s="156"/>
    </row>
    <row r="6" spans="1:9" ht="15" customHeight="1" x14ac:dyDescent="0.2">
      <c r="A6" s="203" t="s">
        <v>86</v>
      </c>
      <c r="B6" s="173">
        <v>18</v>
      </c>
      <c r="C6" s="173">
        <v>13</v>
      </c>
      <c r="D6" s="173">
        <v>40</v>
      </c>
      <c r="E6" s="173">
        <v>8</v>
      </c>
      <c r="F6" s="173">
        <v>42</v>
      </c>
      <c r="G6" s="173">
        <v>3</v>
      </c>
      <c r="H6" s="174">
        <v>1.1000000000000001</v>
      </c>
      <c r="I6" s="156"/>
    </row>
    <row r="7" spans="1:9" ht="15" customHeight="1" x14ac:dyDescent="0.2">
      <c r="A7" s="203" t="s">
        <v>87</v>
      </c>
      <c r="B7" s="173">
        <v>14</v>
      </c>
      <c r="C7" s="173">
        <v>37</v>
      </c>
      <c r="D7" s="173">
        <v>33</v>
      </c>
      <c r="E7" s="173">
        <v>3</v>
      </c>
      <c r="F7" s="173">
        <v>48</v>
      </c>
      <c r="G7" s="173">
        <v>5</v>
      </c>
      <c r="H7" s="174">
        <v>1.2</v>
      </c>
      <c r="I7" s="156"/>
    </row>
    <row r="8" spans="1:9" ht="15" customHeight="1" x14ac:dyDescent="0.2">
      <c r="A8" s="203" t="s">
        <v>88</v>
      </c>
      <c r="B8" s="173">
        <v>11</v>
      </c>
      <c r="C8" s="173">
        <v>38</v>
      </c>
      <c r="D8" s="173">
        <v>40</v>
      </c>
      <c r="E8" s="173">
        <v>9</v>
      </c>
      <c r="F8" s="173">
        <v>89</v>
      </c>
      <c r="G8" s="173">
        <v>0</v>
      </c>
      <c r="H8" s="174">
        <v>1.6</v>
      </c>
      <c r="I8" s="156"/>
    </row>
    <row r="9" spans="1:9" ht="15" customHeight="1" x14ac:dyDescent="0.2">
      <c r="A9" s="203" t="s">
        <v>89</v>
      </c>
      <c r="B9" s="173">
        <v>18</v>
      </c>
      <c r="C9" s="173">
        <v>13</v>
      </c>
      <c r="D9" s="173">
        <v>30</v>
      </c>
      <c r="E9" s="173">
        <v>3</v>
      </c>
      <c r="F9" s="173">
        <v>14</v>
      </c>
      <c r="G9" s="173">
        <v>2</v>
      </c>
      <c r="H9" s="174">
        <v>0.7</v>
      </c>
      <c r="I9" s="156"/>
    </row>
    <row r="10" spans="1:9" ht="15" customHeight="1" x14ac:dyDescent="0.2">
      <c r="A10" s="203" t="s">
        <v>90</v>
      </c>
      <c r="B10" s="173">
        <v>26</v>
      </c>
      <c r="C10" s="173">
        <v>103</v>
      </c>
      <c r="D10" s="173">
        <v>200</v>
      </c>
      <c r="E10" s="173">
        <v>14</v>
      </c>
      <c r="F10" s="173">
        <v>371</v>
      </c>
      <c r="G10" s="173">
        <v>3</v>
      </c>
      <c r="H10" s="174">
        <v>6.3</v>
      </c>
      <c r="I10" s="156"/>
    </row>
    <row r="11" spans="1:9" ht="15" customHeight="1" x14ac:dyDescent="0.2">
      <c r="A11" s="203" t="s">
        <v>91</v>
      </c>
      <c r="B11" s="173">
        <v>11</v>
      </c>
      <c r="C11" s="173">
        <v>33</v>
      </c>
      <c r="D11" s="173">
        <v>73</v>
      </c>
      <c r="E11" s="173">
        <v>8</v>
      </c>
      <c r="F11" s="173">
        <v>105</v>
      </c>
      <c r="G11" s="173">
        <v>0</v>
      </c>
      <c r="H11" s="174">
        <v>2</v>
      </c>
      <c r="I11" s="156"/>
    </row>
    <row r="12" spans="1:9" ht="15" customHeight="1" x14ac:dyDescent="0.2">
      <c r="A12" s="203" t="s">
        <v>92</v>
      </c>
      <c r="B12" s="173">
        <v>30</v>
      </c>
      <c r="C12" s="173">
        <v>15</v>
      </c>
      <c r="D12" s="173">
        <v>49</v>
      </c>
      <c r="E12" s="173">
        <v>3</v>
      </c>
      <c r="F12" s="173">
        <v>17</v>
      </c>
      <c r="G12" s="173">
        <v>3</v>
      </c>
      <c r="H12" s="174">
        <v>1</v>
      </c>
      <c r="I12" s="156"/>
    </row>
    <row r="13" spans="1:9" ht="15" customHeight="1" x14ac:dyDescent="0.2">
      <c r="A13" s="203" t="s">
        <v>93</v>
      </c>
      <c r="B13" s="173">
        <v>15</v>
      </c>
      <c r="C13" s="173">
        <v>22</v>
      </c>
      <c r="D13" s="173">
        <v>63</v>
      </c>
      <c r="E13" s="173">
        <v>1</v>
      </c>
      <c r="F13" s="173">
        <v>158</v>
      </c>
      <c r="G13" s="173">
        <v>7</v>
      </c>
      <c r="H13" s="174">
        <v>2.2999999999999998</v>
      </c>
      <c r="I13" s="156"/>
    </row>
    <row r="14" spans="1:9" ht="15" customHeight="1" x14ac:dyDescent="0.2">
      <c r="A14" s="203" t="s">
        <v>94</v>
      </c>
      <c r="B14" s="173">
        <v>11</v>
      </c>
      <c r="C14" s="173">
        <v>20</v>
      </c>
      <c r="D14" s="173">
        <v>37</v>
      </c>
      <c r="E14" s="173">
        <v>4</v>
      </c>
      <c r="F14" s="173">
        <v>85</v>
      </c>
      <c r="G14" s="173">
        <v>3</v>
      </c>
      <c r="H14" s="174">
        <v>1.4</v>
      </c>
      <c r="I14" s="156"/>
    </row>
    <row r="15" spans="1:9" ht="15" customHeight="1" x14ac:dyDescent="0.2">
      <c r="A15" s="203" t="s">
        <v>95</v>
      </c>
      <c r="B15" s="173">
        <v>16</v>
      </c>
      <c r="C15" s="173">
        <v>40</v>
      </c>
      <c r="D15" s="173">
        <v>100</v>
      </c>
      <c r="E15" s="173">
        <v>31</v>
      </c>
      <c r="F15" s="173">
        <v>229</v>
      </c>
      <c r="G15" s="173">
        <v>0</v>
      </c>
      <c r="H15" s="174">
        <v>3.7</v>
      </c>
      <c r="I15" s="156"/>
    </row>
    <row r="16" spans="1:9" ht="15" customHeight="1" x14ac:dyDescent="0.2">
      <c r="A16" s="203" t="s">
        <v>96</v>
      </c>
      <c r="B16" s="173">
        <v>38</v>
      </c>
      <c r="C16" s="173">
        <v>115</v>
      </c>
      <c r="D16" s="173">
        <v>186</v>
      </c>
      <c r="E16" s="173">
        <v>50</v>
      </c>
      <c r="F16" s="173">
        <v>585</v>
      </c>
      <c r="G16" s="173">
        <v>5</v>
      </c>
      <c r="H16" s="174">
        <v>8.6</v>
      </c>
      <c r="I16" s="156"/>
    </row>
    <row r="17" spans="1:9" ht="15" customHeight="1" x14ac:dyDescent="0.2">
      <c r="A17" s="203" t="s">
        <v>97</v>
      </c>
      <c r="B17" s="173">
        <v>17</v>
      </c>
      <c r="C17" s="173">
        <v>14</v>
      </c>
      <c r="D17" s="173">
        <v>56</v>
      </c>
      <c r="E17" s="173">
        <v>28</v>
      </c>
      <c r="F17" s="173">
        <v>100</v>
      </c>
      <c r="G17" s="173">
        <v>2</v>
      </c>
      <c r="H17" s="174">
        <v>1.9</v>
      </c>
      <c r="I17" s="156"/>
    </row>
    <row r="18" spans="1:9" ht="15" customHeight="1" x14ac:dyDescent="0.2">
      <c r="A18" s="203" t="s">
        <v>98</v>
      </c>
      <c r="B18" s="173">
        <v>16</v>
      </c>
      <c r="C18" s="173">
        <v>16</v>
      </c>
      <c r="D18" s="173">
        <v>20</v>
      </c>
      <c r="E18" s="173">
        <v>10</v>
      </c>
      <c r="F18" s="173">
        <v>44</v>
      </c>
      <c r="G18" s="173">
        <v>2</v>
      </c>
      <c r="H18" s="174">
        <v>1</v>
      </c>
      <c r="I18" s="156"/>
    </row>
    <row r="19" spans="1:9" s="72" customFormat="1" x14ac:dyDescent="0.2">
      <c r="A19" s="83" t="s">
        <v>76</v>
      </c>
      <c r="B19" s="84"/>
      <c r="C19" s="84"/>
      <c r="D19" s="84"/>
      <c r="E19" s="84"/>
      <c r="F19" s="84"/>
      <c r="G19" s="84"/>
      <c r="H19" s="84"/>
      <c r="I19"/>
    </row>
    <row r="20" spans="1:9" x14ac:dyDescent="0.2">
      <c r="A20" s="79"/>
      <c r="B20" s="138"/>
      <c r="C20" s="79"/>
      <c r="D20" s="79"/>
      <c r="E20" s="79"/>
      <c r="F20" s="79"/>
      <c r="G20" s="79"/>
      <c r="H20" s="79"/>
    </row>
    <row r="21" spans="1:9" x14ac:dyDescent="0.2">
      <c r="A21" s="79"/>
      <c r="B21" s="79"/>
      <c r="C21" s="79"/>
      <c r="D21" s="79"/>
      <c r="E21" s="79"/>
      <c r="F21" s="79"/>
      <c r="G21" s="79"/>
      <c r="H21" s="79"/>
    </row>
    <row r="62" spans="2:15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70" spans="2:15" x14ac:dyDescent="0.2">
      <c r="B70" s="77"/>
    </row>
    <row r="71" spans="2:15" x14ac:dyDescent="0.2">
      <c r="B71" s="77"/>
    </row>
    <row r="72" spans="2:15" x14ac:dyDescent="0.2">
      <c r="B72" s="77"/>
    </row>
    <row r="73" spans="2:15" x14ac:dyDescent="0.2">
      <c r="B73" s="77"/>
    </row>
    <row r="74" spans="2:15" x14ac:dyDescent="0.2">
      <c r="B74" s="77"/>
    </row>
    <row r="75" spans="2:15" x14ac:dyDescent="0.2">
      <c r="B75" s="77"/>
    </row>
    <row r="76" spans="2:15" x14ac:dyDescent="0.2">
      <c r="B76" s="77"/>
    </row>
  </sheetData>
  <sortState ref="A4:XFD18">
    <sortCondition ref="A4:A18"/>
  </sortState>
  <mergeCells count="5">
    <mergeCell ref="A1:H1"/>
    <mergeCell ref="H2:H3"/>
    <mergeCell ref="A2:A3"/>
    <mergeCell ref="B2:B3"/>
    <mergeCell ref="C2:G2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Normal="100" workbookViewId="0">
      <selection activeCell="H21" sqref="H21"/>
    </sheetView>
  </sheetViews>
  <sheetFormatPr defaultRowHeight="12" x14ac:dyDescent="0.2"/>
  <cols>
    <col min="1" max="1" width="12" style="97" customWidth="1"/>
    <col min="2" max="11" width="10.7109375" style="97" customWidth="1"/>
    <col min="12" max="12" width="9.85546875" style="97" bestFit="1" customWidth="1"/>
    <col min="13" max="13" width="11" style="97" bestFit="1" customWidth="1"/>
    <col min="14" max="14" width="13.140625" style="97" customWidth="1"/>
    <col min="15" max="15" width="12.28515625" style="97" customWidth="1"/>
    <col min="16" max="17" width="12.5703125" style="97" customWidth="1"/>
    <col min="18" max="255" width="9.140625" style="97"/>
    <col min="256" max="256" width="4.7109375" style="97" customWidth="1"/>
    <col min="257" max="257" width="13.85546875" style="97" customWidth="1"/>
    <col min="258" max="258" width="15.42578125" style="97" customWidth="1"/>
    <col min="259" max="259" width="15" style="97" customWidth="1"/>
    <col min="260" max="260" width="12.140625" style="97" customWidth="1"/>
    <col min="261" max="261" width="17.28515625" style="97" bestFit="1" customWidth="1"/>
    <col min="262" max="262" width="12.7109375" style="97" customWidth="1"/>
    <col min="263" max="263" width="9.85546875" style="97" customWidth="1"/>
    <col min="264" max="264" width="10.28515625" style="97" customWidth="1"/>
    <col min="265" max="265" width="10.85546875" style="97" customWidth="1"/>
    <col min="266" max="267" width="12.7109375" style="97" customWidth="1"/>
    <col min="268" max="268" width="9.85546875" style="97" bestFit="1" customWidth="1"/>
    <col min="269" max="269" width="11" style="97" bestFit="1" customWidth="1"/>
    <col min="270" max="270" width="13.140625" style="97" customWidth="1"/>
    <col min="271" max="271" width="12.28515625" style="97" customWidth="1"/>
    <col min="272" max="273" width="12.5703125" style="97" customWidth="1"/>
    <col min="274" max="511" width="9.140625" style="97"/>
    <col min="512" max="512" width="4.7109375" style="97" customWidth="1"/>
    <col min="513" max="513" width="13.85546875" style="97" customWidth="1"/>
    <col min="514" max="514" width="15.42578125" style="97" customWidth="1"/>
    <col min="515" max="515" width="15" style="97" customWidth="1"/>
    <col min="516" max="516" width="12.140625" style="97" customWidth="1"/>
    <col min="517" max="517" width="17.28515625" style="97" bestFit="1" customWidth="1"/>
    <col min="518" max="518" width="12.7109375" style="97" customWidth="1"/>
    <col min="519" max="519" width="9.85546875" style="97" customWidth="1"/>
    <col min="520" max="520" width="10.28515625" style="97" customWidth="1"/>
    <col min="521" max="521" width="10.85546875" style="97" customWidth="1"/>
    <col min="522" max="523" width="12.7109375" style="97" customWidth="1"/>
    <col min="524" max="524" width="9.85546875" style="97" bestFit="1" customWidth="1"/>
    <col min="525" max="525" width="11" style="97" bestFit="1" customWidth="1"/>
    <col min="526" max="526" width="13.140625" style="97" customWidth="1"/>
    <col min="527" max="527" width="12.28515625" style="97" customWidth="1"/>
    <col min="528" max="529" width="12.5703125" style="97" customWidth="1"/>
    <col min="530" max="767" width="9.140625" style="97"/>
    <col min="768" max="768" width="4.7109375" style="97" customWidth="1"/>
    <col min="769" max="769" width="13.85546875" style="97" customWidth="1"/>
    <col min="770" max="770" width="15.42578125" style="97" customWidth="1"/>
    <col min="771" max="771" width="15" style="97" customWidth="1"/>
    <col min="772" max="772" width="12.140625" style="97" customWidth="1"/>
    <col min="773" max="773" width="17.28515625" style="97" bestFit="1" customWidth="1"/>
    <col min="774" max="774" width="12.7109375" style="97" customWidth="1"/>
    <col min="775" max="775" width="9.85546875" style="97" customWidth="1"/>
    <col min="776" max="776" width="10.28515625" style="97" customWidth="1"/>
    <col min="777" max="777" width="10.85546875" style="97" customWidth="1"/>
    <col min="778" max="779" width="12.7109375" style="97" customWidth="1"/>
    <col min="780" max="780" width="9.85546875" style="97" bestFit="1" customWidth="1"/>
    <col min="781" max="781" width="11" style="97" bestFit="1" customWidth="1"/>
    <col min="782" max="782" width="13.140625" style="97" customWidth="1"/>
    <col min="783" max="783" width="12.28515625" style="97" customWidth="1"/>
    <col min="784" max="785" width="12.5703125" style="97" customWidth="1"/>
    <col min="786" max="1023" width="9.140625" style="97"/>
    <col min="1024" max="1024" width="4.7109375" style="97" customWidth="1"/>
    <col min="1025" max="1025" width="13.85546875" style="97" customWidth="1"/>
    <col min="1026" max="1026" width="15.42578125" style="97" customWidth="1"/>
    <col min="1027" max="1027" width="15" style="97" customWidth="1"/>
    <col min="1028" max="1028" width="12.140625" style="97" customWidth="1"/>
    <col min="1029" max="1029" width="17.28515625" style="97" bestFit="1" customWidth="1"/>
    <col min="1030" max="1030" width="12.7109375" style="97" customWidth="1"/>
    <col min="1031" max="1031" width="9.85546875" style="97" customWidth="1"/>
    <col min="1032" max="1032" width="10.28515625" style="97" customWidth="1"/>
    <col min="1033" max="1033" width="10.85546875" style="97" customWidth="1"/>
    <col min="1034" max="1035" width="12.7109375" style="97" customWidth="1"/>
    <col min="1036" max="1036" width="9.85546875" style="97" bestFit="1" customWidth="1"/>
    <col min="1037" max="1037" width="11" style="97" bestFit="1" customWidth="1"/>
    <col min="1038" max="1038" width="13.140625" style="97" customWidth="1"/>
    <col min="1039" max="1039" width="12.28515625" style="97" customWidth="1"/>
    <col min="1040" max="1041" width="12.5703125" style="97" customWidth="1"/>
    <col min="1042" max="1279" width="9.140625" style="97"/>
    <col min="1280" max="1280" width="4.7109375" style="97" customWidth="1"/>
    <col min="1281" max="1281" width="13.85546875" style="97" customWidth="1"/>
    <col min="1282" max="1282" width="15.42578125" style="97" customWidth="1"/>
    <col min="1283" max="1283" width="15" style="97" customWidth="1"/>
    <col min="1284" max="1284" width="12.140625" style="97" customWidth="1"/>
    <col min="1285" max="1285" width="17.28515625" style="97" bestFit="1" customWidth="1"/>
    <col min="1286" max="1286" width="12.7109375" style="97" customWidth="1"/>
    <col min="1287" max="1287" width="9.85546875" style="97" customWidth="1"/>
    <col min="1288" max="1288" width="10.28515625" style="97" customWidth="1"/>
    <col min="1289" max="1289" width="10.85546875" style="97" customWidth="1"/>
    <col min="1290" max="1291" width="12.7109375" style="97" customWidth="1"/>
    <col min="1292" max="1292" width="9.85546875" style="97" bestFit="1" customWidth="1"/>
    <col min="1293" max="1293" width="11" style="97" bestFit="1" customWidth="1"/>
    <col min="1294" max="1294" width="13.140625" style="97" customWidth="1"/>
    <col min="1295" max="1295" width="12.28515625" style="97" customWidth="1"/>
    <col min="1296" max="1297" width="12.5703125" style="97" customWidth="1"/>
    <col min="1298" max="1535" width="9.140625" style="97"/>
    <col min="1536" max="1536" width="4.7109375" style="97" customWidth="1"/>
    <col min="1537" max="1537" width="13.85546875" style="97" customWidth="1"/>
    <col min="1538" max="1538" width="15.42578125" style="97" customWidth="1"/>
    <col min="1539" max="1539" width="15" style="97" customWidth="1"/>
    <col min="1540" max="1540" width="12.140625" style="97" customWidth="1"/>
    <col min="1541" max="1541" width="17.28515625" style="97" bestFit="1" customWidth="1"/>
    <col min="1542" max="1542" width="12.7109375" style="97" customWidth="1"/>
    <col min="1543" max="1543" width="9.85546875" style="97" customWidth="1"/>
    <col min="1544" max="1544" width="10.28515625" style="97" customWidth="1"/>
    <col min="1545" max="1545" width="10.85546875" style="97" customWidth="1"/>
    <col min="1546" max="1547" width="12.7109375" style="97" customWidth="1"/>
    <col min="1548" max="1548" width="9.85546875" style="97" bestFit="1" customWidth="1"/>
    <col min="1549" max="1549" width="11" style="97" bestFit="1" customWidth="1"/>
    <col min="1550" max="1550" width="13.140625" style="97" customWidth="1"/>
    <col min="1551" max="1551" width="12.28515625" style="97" customWidth="1"/>
    <col min="1552" max="1553" width="12.5703125" style="97" customWidth="1"/>
    <col min="1554" max="1791" width="9.140625" style="97"/>
    <col min="1792" max="1792" width="4.7109375" style="97" customWidth="1"/>
    <col min="1793" max="1793" width="13.85546875" style="97" customWidth="1"/>
    <col min="1794" max="1794" width="15.42578125" style="97" customWidth="1"/>
    <col min="1795" max="1795" width="15" style="97" customWidth="1"/>
    <col min="1796" max="1796" width="12.140625" style="97" customWidth="1"/>
    <col min="1797" max="1797" width="17.28515625" style="97" bestFit="1" customWidth="1"/>
    <col min="1798" max="1798" width="12.7109375" style="97" customWidth="1"/>
    <col min="1799" max="1799" width="9.85546875" style="97" customWidth="1"/>
    <col min="1800" max="1800" width="10.28515625" style="97" customWidth="1"/>
    <col min="1801" max="1801" width="10.85546875" style="97" customWidth="1"/>
    <col min="1802" max="1803" width="12.7109375" style="97" customWidth="1"/>
    <col min="1804" max="1804" width="9.85546875" style="97" bestFit="1" customWidth="1"/>
    <col min="1805" max="1805" width="11" style="97" bestFit="1" customWidth="1"/>
    <col min="1806" max="1806" width="13.140625" style="97" customWidth="1"/>
    <col min="1807" max="1807" width="12.28515625" style="97" customWidth="1"/>
    <col min="1808" max="1809" width="12.5703125" style="97" customWidth="1"/>
    <col min="1810" max="2047" width="9.140625" style="97"/>
    <col min="2048" max="2048" width="4.7109375" style="97" customWidth="1"/>
    <col min="2049" max="2049" width="13.85546875" style="97" customWidth="1"/>
    <col min="2050" max="2050" width="15.42578125" style="97" customWidth="1"/>
    <col min="2051" max="2051" width="15" style="97" customWidth="1"/>
    <col min="2052" max="2052" width="12.140625" style="97" customWidth="1"/>
    <col min="2053" max="2053" width="17.28515625" style="97" bestFit="1" customWidth="1"/>
    <col min="2054" max="2054" width="12.7109375" style="97" customWidth="1"/>
    <col min="2055" max="2055" width="9.85546875" style="97" customWidth="1"/>
    <col min="2056" max="2056" width="10.28515625" style="97" customWidth="1"/>
    <col min="2057" max="2057" width="10.85546875" style="97" customWidth="1"/>
    <col min="2058" max="2059" width="12.7109375" style="97" customWidth="1"/>
    <col min="2060" max="2060" width="9.85546875" style="97" bestFit="1" customWidth="1"/>
    <col min="2061" max="2061" width="11" style="97" bestFit="1" customWidth="1"/>
    <col min="2062" max="2062" width="13.140625" style="97" customWidth="1"/>
    <col min="2063" max="2063" width="12.28515625" style="97" customWidth="1"/>
    <col min="2064" max="2065" width="12.5703125" style="97" customWidth="1"/>
    <col min="2066" max="2303" width="9.140625" style="97"/>
    <col min="2304" max="2304" width="4.7109375" style="97" customWidth="1"/>
    <col min="2305" max="2305" width="13.85546875" style="97" customWidth="1"/>
    <col min="2306" max="2306" width="15.42578125" style="97" customWidth="1"/>
    <col min="2307" max="2307" width="15" style="97" customWidth="1"/>
    <col min="2308" max="2308" width="12.140625" style="97" customWidth="1"/>
    <col min="2309" max="2309" width="17.28515625" style="97" bestFit="1" customWidth="1"/>
    <col min="2310" max="2310" width="12.7109375" style="97" customWidth="1"/>
    <col min="2311" max="2311" width="9.85546875" style="97" customWidth="1"/>
    <col min="2312" max="2312" width="10.28515625" style="97" customWidth="1"/>
    <col min="2313" max="2313" width="10.85546875" style="97" customWidth="1"/>
    <col min="2314" max="2315" width="12.7109375" style="97" customWidth="1"/>
    <col min="2316" max="2316" width="9.85546875" style="97" bestFit="1" customWidth="1"/>
    <col min="2317" max="2317" width="11" style="97" bestFit="1" customWidth="1"/>
    <col min="2318" max="2318" width="13.140625" style="97" customWidth="1"/>
    <col min="2319" max="2319" width="12.28515625" style="97" customWidth="1"/>
    <col min="2320" max="2321" width="12.5703125" style="97" customWidth="1"/>
    <col min="2322" max="2559" width="9.140625" style="97"/>
    <col min="2560" max="2560" width="4.7109375" style="97" customWidth="1"/>
    <col min="2561" max="2561" width="13.85546875" style="97" customWidth="1"/>
    <col min="2562" max="2562" width="15.42578125" style="97" customWidth="1"/>
    <col min="2563" max="2563" width="15" style="97" customWidth="1"/>
    <col min="2564" max="2564" width="12.140625" style="97" customWidth="1"/>
    <col min="2565" max="2565" width="17.28515625" style="97" bestFit="1" customWidth="1"/>
    <col min="2566" max="2566" width="12.7109375" style="97" customWidth="1"/>
    <col min="2567" max="2567" width="9.85546875" style="97" customWidth="1"/>
    <col min="2568" max="2568" width="10.28515625" style="97" customWidth="1"/>
    <col min="2569" max="2569" width="10.85546875" style="97" customWidth="1"/>
    <col min="2570" max="2571" width="12.7109375" style="97" customWidth="1"/>
    <col min="2572" max="2572" width="9.85546875" style="97" bestFit="1" customWidth="1"/>
    <col min="2573" max="2573" width="11" style="97" bestFit="1" customWidth="1"/>
    <col min="2574" max="2574" width="13.140625" style="97" customWidth="1"/>
    <col min="2575" max="2575" width="12.28515625" style="97" customWidth="1"/>
    <col min="2576" max="2577" width="12.5703125" style="97" customWidth="1"/>
    <col min="2578" max="2815" width="9.140625" style="97"/>
    <col min="2816" max="2816" width="4.7109375" style="97" customWidth="1"/>
    <col min="2817" max="2817" width="13.85546875" style="97" customWidth="1"/>
    <col min="2818" max="2818" width="15.42578125" style="97" customWidth="1"/>
    <col min="2819" max="2819" width="15" style="97" customWidth="1"/>
    <col min="2820" max="2820" width="12.140625" style="97" customWidth="1"/>
    <col min="2821" max="2821" width="17.28515625" style="97" bestFit="1" customWidth="1"/>
    <col min="2822" max="2822" width="12.7109375" style="97" customWidth="1"/>
    <col min="2823" max="2823" width="9.85546875" style="97" customWidth="1"/>
    <col min="2824" max="2824" width="10.28515625" style="97" customWidth="1"/>
    <col min="2825" max="2825" width="10.85546875" style="97" customWidth="1"/>
    <col min="2826" max="2827" width="12.7109375" style="97" customWidth="1"/>
    <col min="2828" max="2828" width="9.85546875" style="97" bestFit="1" customWidth="1"/>
    <col min="2829" max="2829" width="11" style="97" bestFit="1" customWidth="1"/>
    <col min="2830" max="2830" width="13.140625" style="97" customWidth="1"/>
    <col min="2831" max="2831" width="12.28515625" style="97" customWidth="1"/>
    <col min="2832" max="2833" width="12.5703125" style="97" customWidth="1"/>
    <col min="2834" max="3071" width="9.140625" style="97"/>
    <col min="3072" max="3072" width="4.7109375" style="97" customWidth="1"/>
    <col min="3073" max="3073" width="13.85546875" style="97" customWidth="1"/>
    <col min="3074" max="3074" width="15.42578125" style="97" customWidth="1"/>
    <col min="3075" max="3075" width="15" style="97" customWidth="1"/>
    <col min="3076" max="3076" width="12.140625" style="97" customWidth="1"/>
    <col min="3077" max="3077" width="17.28515625" style="97" bestFit="1" customWidth="1"/>
    <col min="3078" max="3078" width="12.7109375" style="97" customWidth="1"/>
    <col min="3079" max="3079" width="9.85546875" style="97" customWidth="1"/>
    <col min="3080" max="3080" width="10.28515625" style="97" customWidth="1"/>
    <col min="3081" max="3081" width="10.85546875" style="97" customWidth="1"/>
    <col min="3082" max="3083" width="12.7109375" style="97" customWidth="1"/>
    <col min="3084" max="3084" width="9.85546875" style="97" bestFit="1" customWidth="1"/>
    <col min="3085" max="3085" width="11" style="97" bestFit="1" customWidth="1"/>
    <col min="3086" max="3086" width="13.140625" style="97" customWidth="1"/>
    <col min="3087" max="3087" width="12.28515625" style="97" customWidth="1"/>
    <col min="3088" max="3089" width="12.5703125" style="97" customWidth="1"/>
    <col min="3090" max="3327" width="9.140625" style="97"/>
    <col min="3328" max="3328" width="4.7109375" style="97" customWidth="1"/>
    <col min="3329" max="3329" width="13.85546875" style="97" customWidth="1"/>
    <col min="3330" max="3330" width="15.42578125" style="97" customWidth="1"/>
    <col min="3331" max="3331" width="15" style="97" customWidth="1"/>
    <col min="3332" max="3332" width="12.140625" style="97" customWidth="1"/>
    <col min="3333" max="3333" width="17.28515625" style="97" bestFit="1" customWidth="1"/>
    <col min="3334" max="3334" width="12.7109375" style="97" customWidth="1"/>
    <col min="3335" max="3335" width="9.85546875" style="97" customWidth="1"/>
    <col min="3336" max="3336" width="10.28515625" style="97" customWidth="1"/>
    <col min="3337" max="3337" width="10.85546875" style="97" customWidth="1"/>
    <col min="3338" max="3339" width="12.7109375" style="97" customWidth="1"/>
    <col min="3340" max="3340" width="9.85546875" style="97" bestFit="1" customWidth="1"/>
    <col min="3341" max="3341" width="11" style="97" bestFit="1" customWidth="1"/>
    <col min="3342" max="3342" width="13.140625" style="97" customWidth="1"/>
    <col min="3343" max="3343" width="12.28515625" style="97" customWidth="1"/>
    <col min="3344" max="3345" width="12.5703125" style="97" customWidth="1"/>
    <col min="3346" max="3583" width="9.140625" style="97"/>
    <col min="3584" max="3584" width="4.7109375" style="97" customWidth="1"/>
    <col min="3585" max="3585" width="13.85546875" style="97" customWidth="1"/>
    <col min="3586" max="3586" width="15.42578125" style="97" customWidth="1"/>
    <col min="3587" max="3587" width="15" style="97" customWidth="1"/>
    <col min="3588" max="3588" width="12.140625" style="97" customWidth="1"/>
    <col min="3589" max="3589" width="17.28515625" style="97" bestFit="1" customWidth="1"/>
    <col min="3590" max="3590" width="12.7109375" style="97" customWidth="1"/>
    <col min="3591" max="3591" width="9.85546875" style="97" customWidth="1"/>
    <col min="3592" max="3592" width="10.28515625" style="97" customWidth="1"/>
    <col min="3593" max="3593" width="10.85546875" style="97" customWidth="1"/>
    <col min="3594" max="3595" width="12.7109375" style="97" customWidth="1"/>
    <col min="3596" max="3596" width="9.85546875" style="97" bestFit="1" customWidth="1"/>
    <col min="3597" max="3597" width="11" style="97" bestFit="1" customWidth="1"/>
    <col min="3598" max="3598" width="13.140625" style="97" customWidth="1"/>
    <col min="3599" max="3599" width="12.28515625" style="97" customWidth="1"/>
    <col min="3600" max="3601" width="12.5703125" style="97" customWidth="1"/>
    <col min="3602" max="3839" width="9.140625" style="97"/>
    <col min="3840" max="3840" width="4.7109375" style="97" customWidth="1"/>
    <col min="3841" max="3841" width="13.85546875" style="97" customWidth="1"/>
    <col min="3842" max="3842" width="15.42578125" style="97" customWidth="1"/>
    <col min="3843" max="3843" width="15" style="97" customWidth="1"/>
    <col min="3844" max="3844" width="12.140625" style="97" customWidth="1"/>
    <col min="3845" max="3845" width="17.28515625" style="97" bestFit="1" customWidth="1"/>
    <col min="3846" max="3846" width="12.7109375" style="97" customWidth="1"/>
    <col min="3847" max="3847" width="9.85546875" style="97" customWidth="1"/>
    <col min="3848" max="3848" width="10.28515625" style="97" customWidth="1"/>
    <col min="3849" max="3849" width="10.85546875" style="97" customWidth="1"/>
    <col min="3850" max="3851" width="12.7109375" style="97" customWidth="1"/>
    <col min="3852" max="3852" width="9.85546875" style="97" bestFit="1" customWidth="1"/>
    <col min="3853" max="3853" width="11" style="97" bestFit="1" customWidth="1"/>
    <col min="3854" max="3854" width="13.140625" style="97" customWidth="1"/>
    <col min="3855" max="3855" width="12.28515625" style="97" customWidth="1"/>
    <col min="3856" max="3857" width="12.5703125" style="97" customWidth="1"/>
    <col min="3858" max="4095" width="9.140625" style="97"/>
    <col min="4096" max="4096" width="4.7109375" style="97" customWidth="1"/>
    <col min="4097" max="4097" width="13.85546875" style="97" customWidth="1"/>
    <col min="4098" max="4098" width="15.42578125" style="97" customWidth="1"/>
    <col min="4099" max="4099" width="15" style="97" customWidth="1"/>
    <col min="4100" max="4100" width="12.140625" style="97" customWidth="1"/>
    <col min="4101" max="4101" width="17.28515625" style="97" bestFit="1" customWidth="1"/>
    <col min="4102" max="4102" width="12.7109375" style="97" customWidth="1"/>
    <col min="4103" max="4103" width="9.85546875" style="97" customWidth="1"/>
    <col min="4104" max="4104" width="10.28515625" style="97" customWidth="1"/>
    <col min="4105" max="4105" width="10.85546875" style="97" customWidth="1"/>
    <col min="4106" max="4107" width="12.7109375" style="97" customWidth="1"/>
    <col min="4108" max="4108" width="9.85546875" style="97" bestFit="1" customWidth="1"/>
    <col min="4109" max="4109" width="11" style="97" bestFit="1" customWidth="1"/>
    <col min="4110" max="4110" width="13.140625" style="97" customWidth="1"/>
    <col min="4111" max="4111" width="12.28515625" style="97" customWidth="1"/>
    <col min="4112" max="4113" width="12.5703125" style="97" customWidth="1"/>
    <col min="4114" max="4351" width="9.140625" style="97"/>
    <col min="4352" max="4352" width="4.7109375" style="97" customWidth="1"/>
    <col min="4353" max="4353" width="13.85546875" style="97" customWidth="1"/>
    <col min="4354" max="4354" width="15.42578125" style="97" customWidth="1"/>
    <col min="4355" max="4355" width="15" style="97" customWidth="1"/>
    <col min="4356" max="4356" width="12.140625" style="97" customWidth="1"/>
    <col min="4357" max="4357" width="17.28515625" style="97" bestFit="1" customWidth="1"/>
    <col min="4358" max="4358" width="12.7109375" style="97" customWidth="1"/>
    <col min="4359" max="4359" width="9.85546875" style="97" customWidth="1"/>
    <col min="4360" max="4360" width="10.28515625" style="97" customWidth="1"/>
    <col min="4361" max="4361" width="10.85546875" style="97" customWidth="1"/>
    <col min="4362" max="4363" width="12.7109375" style="97" customWidth="1"/>
    <col min="4364" max="4364" width="9.85546875" style="97" bestFit="1" customWidth="1"/>
    <col min="4365" max="4365" width="11" style="97" bestFit="1" customWidth="1"/>
    <col min="4366" max="4366" width="13.140625" style="97" customWidth="1"/>
    <col min="4367" max="4367" width="12.28515625" style="97" customWidth="1"/>
    <col min="4368" max="4369" width="12.5703125" style="97" customWidth="1"/>
    <col min="4370" max="4607" width="9.140625" style="97"/>
    <col min="4608" max="4608" width="4.7109375" style="97" customWidth="1"/>
    <col min="4609" max="4609" width="13.85546875" style="97" customWidth="1"/>
    <col min="4610" max="4610" width="15.42578125" style="97" customWidth="1"/>
    <col min="4611" max="4611" width="15" style="97" customWidth="1"/>
    <col min="4612" max="4612" width="12.140625" style="97" customWidth="1"/>
    <col min="4613" max="4613" width="17.28515625" style="97" bestFit="1" customWidth="1"/>
    <col min="4614" max="4614" width="12.7109375" style="97" customWidth="1"/>
    <col min="4615" max="4615" width="9.85546875" style="97" customWidth="1"/>
    <col min="4616" max="4616" width="10.28515625" style="97" customWidth="1"/>
    <col min="4617" max="4617" width="10.85546875" style="97" customWidth="1"/>
    <col min="4618" max="4619" width="12.7109375" style="97" customWidth="1"/>
    <col min="4620" max="4620" width="9.85546875" style="97" bestFit="1" customWidth="1"/>
    <col min="4621" max="4621" width="11" style="97" bestFit="1" customWidth="1"/>
    <col min="4622" max="4622" width="13.140625" style="97" customWidth="1"/>
    <col min="4623" max="4623" width="12.28515625" style="97" customWidth="1"/>
    <col min="4624" max="4625" width="12.5703125" style="97" customWidth="1"/>
    <col min="4626" max="4863" width="9.140625" style="97"/>
    <col min="4864" max="4864" width="4.7109375" style="97" customWidth="1"/>
    <col min="4865" max="4865" width="13.85546875" style="97" customWidth="1"/>
    <col min="4866" max="4866" width="15.42578125" style="97" customWidth="1"/>
    <col min="4867" max="4867" width="15" style="97" customWidth="1"/>
    <col min="4868" max="4868" width="12.140625" style="97" customWidth="1"/>
    <col min="4869" max="4869" width="17.28515625" style="97" bestFit="1" customWidth="1"/>
    <col min="4870" max="4870" width="12.7109375" style="97" customWidth="1"/>
    <col min="4871" max="4871" width="9.85546875" style="97" customWidth="1"/>
    <col min="4872" max="4872" width="10.28515625" style="97" customWidth="1"/>
    <col min="4873" max="4873" width="10.85546875" style="97" customWidth="1"/>
    <col min="4874" max="4875" width="12.7109375" style="97" customWidth="1"/>
    <col min="4876" max="4876" width="9.85546875" style="97" bestFit="1" customWidth="1"/>
    <col min="4877" max="4877" width="11" style="97" bestFit="1" customWidth="1"/>
    <col min="4878" max="4878" width="13.140625" style="97" customWidth="1"/>
    <col min="4879" max="4879" width="12.28515625" style="97" customWidth="1"/>
    <col min="4880" max="4881" width="12.5703125" style="97" customWidth="1"/>
    <col min="4882" max="5119" width="9.140625" style="97"/>
    <col min="5120" max="5120" width="4.7109375" style="97" customWidth="1"/>
    <col min="5121" max="5121" width="13.85546875" style="97" customWidth="1"/>
    <col min="5122" max="5122" width="15.42578125" style="97" customWidth="1"/>
    <col min="5123" max="5123" width="15" style="97" customWidth="1"/>
    <col min="5124" max="5124" width="12.140625" style="97" customWidth="1"/>
    <col min="5125" max="5125" width="17.28515625" style="97" bestFit="1" customWidth="1"/>
    <col min="5126" max="5126" width="12.7109375" style="97" customWidth="1"/>
    <col min="5127" max="5127" width="9.85546875" style="97" customWidth="1"/>
    <col min="5128" max="5128" width="10.28515625" style="97" customWidth="1"/>
    <col min="5129" max="5129" width="10.85546875" style="97" customWidth="1"/>
    <col min="5130" max="5131" width="12.7109375" style="97" customWidth="1"/>
    <col min="5132" max="5132" width="9.85546875" style="97" bestFit="1" customWidth="1"/>
    <col min="5133" max="5133" width="11" style="97" bestFit="1" customWidth="1"/>
    <col min="5134" max="5134" width="13.140625" style="97" customWidth="1"/>
    <col min="5135" max="5135" width="12.28515625" style="97" customWidth="1"/>
    <col min="5136" max="5137" width="12.5703125" style="97" customWidth="1"/>
    <col min="5138" max="5375" width="9.140625" style="97"/>
    <col min="5376" max="5376" width="4.7109375" style="97" customWidth="1"/>
    <col min="5377" max="5377" width="13.85546875" style="97" customWidth="1"/>
    <col min="5378" max="5378" width="15.42578125" style="97" customWidth="1"/>
    <col min="5379" max="5379" width="15" style="97" customWidth="1"/>
    <col min="5380" max="5380" width="12.140625" style="97" customWidth="1"/>
    <col min="5381" max="5381" width="17.28515625" style="97" bestFit="1" customWidth="1"/>
    <col min="5382" max="5382" width="12.7109375" style="97" customWidth="1"/>
    <col min="5383" max="5383" width="9.85546875" style="97" customWidth="1"/>
    <col min="5384" max="5384" width="10.28515625" style="97" customWidth="1"/>
    <col min="5385" max="5385" width="10.85546875" style="97" customWidth="1"/>
    <col min="5386" max="5387" width="12.7109375" style="97" customWidth="1"/>
    <col min="5388" max="5388" width="9.85546875" style="97" bestFit="1" customWidth="1"/>
    <col min="5389" max="5389" width="11" style="97" bestFit="1" customWidth="1"/>
    <col min="5390" max="5390" width="13.140625" style="97" customWidth="1"/>
    <col min="5391" max="5391" width="12.28515625" style="97" customWidth="1"/>
    <col min="5392" max="5393" width="12.5703125" style="97" customWidth="1"/>
    <col min="5394" max="5631" width="9.140625" style="97"/>
    <col min="5632" max="5632" width="4.7109375" style="97" customWidth="1"/>
    <col min="5633" max="5633" width="13.85546875" style="97" customWidth="1"/>
    <col min="5634" max="5634" width="15.42578125" style="97" customWidth="1"/>
    <col min="5635" max="5635" width="15" style="97" customWidth="1"/>
    <col min="5636" max="5636" width="12.140625" style="97" customWidth="1"/>
    <col min="5637" max="5637" width="17.28515625" style="97" bestFit="1" customWidth="1"/>
    <col min="5638" max="5638" width="12.7109375" style="97" customWidth="1"/>
    <col min="5639" max="5639" width="9.85546875" style="97" customWidth="1"/>
    <col min="5640" max="5640" width="10.28515625" style="97" customWidth="1"/>
    <col min="5641" max="5641" width="10.85546875" style="97" customWidth="1"/>
    <col min="5642" max="5643" width="12.7109375" style="97" customWidth="1"/>
    <col min="5644" max="5644" width="9.85546875" style="97" bestFit="1" customWidth="1"/>
    <col min="5645" max="5645" width="11" style="97" bestFit="1" customWidth="1"/>
    <col min="5646" max="5646" width="13.140625" style="97" customWidth="1"/>
    <col min="5647" max="5647" width="12.28515625" style="97" customWidth="1"/>
    <col min="5648" max="5649" width="12.5703125" style="97" customWidth="1"/>
    <col min="5650" max="5887" width="9.140625" style="97"/>
    <col min="5888" max="5888" width="4.7109375" style="97" customWidth="1"/>
    <col min="5889" max="5889" width="13.85546875" style="97" customWidth="1"/>
    <col min="5890" max="5890" width="15.42578125" style="97" customWidth="1"/>
    <col min="5891" max="5891" width="15" style="97" customWidth="1"/>
    <col min="5892" max="5892" width="12.140625" style="97" customWidth="1"/>
    <col min="5893" max="5893" width="17.28515625" style="97" bestFit="1" customWidth="1"/>
    <col min="5894" max="5894" width="12.7109375" style="97" customWidth="1"/>
    <col min="5895" max="5895" width="9.85546875" style="97" customWidth="1"/>
    <col min="5896" max="5896" width="10.28515625" style="97" customWidth="1"/>
    <col min="5897" max="5897" width="10.85546875" style="97" customWidth="1"/>
    <col min="5898" max="5899" width="12.7109375" style="97" customWidth="1"/>
    <col min="5900" max="5900" width="9.85546875" style="97" bestFit="1" customWidth="1"/>
    <col min="5901" max="5901" width="11" style="97" bestFit="1" customWidth="1"/>
    <col min="5902" max="5902" width="13.140625" style="97" customWidth="1"/>
    <col min="5903" max="5903" width="12.28515625" style="97" customWidth="1"/>
    <col min="5904" max="5905" width="12.5703125" style="97" customWidth="1"/>
    <col min="5906" max="6143" width="9.140625" style="97"/>
    <col min="6144" max="6144" width="4.7109375" style="97" customWidth="1"/>
    <col min="6145" max="6145" width="13.85546875" style="97" customWidth="1"/>
    <col min="6146" max="6146" width="15.42578125" style="97" customWidth="1"/>
    <col min="6147" max="6147" width="15" style="97" customWidth="1"/>
    <col min="6148" max="6148" width="12.140625" style="97" customWidth="1"/>
    <col min="6149" max="6149" width="17.28515625" style="97" bestFit="1" customWidth="1"/>
    <col min="6150" max="6150" width="12.7109375" style="97" customWidth="1"/>
    <col min="6151" max="6151" width="9.85546875" style="97" customWidth="1"/>
    <col min="6152" max="6152" width="10.28515625" style="97" customWidth="1"/>
    <col min="6153" max="6153" width="10.85546875" style="97" customWidth="1"/>
    <col min="6154" max="6155" width="12.7109375" style="97" customWidth="1"/>
    <col min="6156" max="6156" width="9.85546875" style="97" bestFit="1" customWidth="1"/>
    <col min="6157" max="6157" width="11" style="97" bestFit="1" customWidth="1"/>
    <col min="6158" max="6158" width="13.140625" style="97" customWidth="1"/>
    <col min="6159" max="6159" width="12.28515625" style="97" customWidth="1"/>
    <col min="6160" max="6161" width="12.5703125" style="97" customWidth="1"/>
    <col min="6162" max="6399" width="9.140625" style="97"/>
    <col min="6400" max="6400" width="4.7109375" style="97" customWidth="1"/>
    <col min="6401" max="6401" width="13.85546875" style="97" customWidth="1"/>
    <col min="6402" max="6402" width="15.42578125" style="97" customWidth="1"/>
    <col min="6403" max="6403" width="15" style="97" customWidth="1"/>
    <col min="6404" max="6404" width="12.140625" style="97" customWidth="1"/>
    <col min="6405" max="6405" width="17.28515625" style="97" bestFit="1" customWidth="1"/>
    <col min="6406" max="6406" width="12.7109375" style="97" customWidth="1"/>
    <col min="6407" max="6407" width="9.85546875" style="97" customWidth="1"/>
    <col min="6408" max="6408" width="10.28515625" style="97" customWidth="1"/>
    <col min="6409" max="6409" width="10.85546875" style="97" customWidth="1"/>
    <col min="6410" max="6411" width="12.7109375" style="97" customWidth="1"/>
    <col min="6412" max="6412" width="9.85546875" style="97" bestFit="1" customWidth="1"/>
    <col min="6413" max="6413" width="11" style="97" bestFit="1" customWidth="1"/>
    <col min="6414" max="6414" width="13.140625" style="97" customWidth="1"/>
    <col min="6415" max="6415" width="12.28515625" style="97" customWidth="1"/>
    <col min="6416" max="6417" width="12.5703125" style="97" customWidth="1"/>
    <col min="6418" max="6655" width="9.140625" style="97"/>
    <col min="6656" max="6656" width="4.7109375" style="97" customWidth="1"/>
    <col min="6657" max="6657" width="13.85546875" style="97" customWidth="1"/>
    <col min="6658" max="6658" width="15.42578125" style="97" customWidth="1"/>
    <col min="6659" max="6659" width="15" style="97" customWidth="1"/>
    <col min="6660" max="6660" width="12.140625" style="97" customWidth="1"/>
    <col min="6661" max="6661" width="17.28515625" style="97" bestFit="1" customWidth="1"/>
    <col min="6662" max="6662" width="12.7109375" style="97" customWidth="1"/>
    <col min="6663" max="6663" width="9.85546875" style="97" customWidth="1"/>
    <col min="6664" max="6664" width="10.28515625" style="97" customWidth="1"/>
    <col min="6665" max="6665" width="10.85546875" style="97" customWidth="1"/>
    <col min="6666" max="6667" width="12.7109375" style="97" customWidth="1"/>
    <col min="6668" max="6668" width="9.85546875" style="97" bestFit="1" customWidth="1"/>
    <col min="6669" max="6669" width="11" style="97" bestFit="1" customWidth="1"/>
    <col min="6670" max="6670" width="13.140625" style="97" customWidth="1"/>
    <col min="6671" max="6671" width="12.28515625" style="97" customWidth="1"/>
    <col min="6672" max="6673" width="12.5703125" style="97" customWidth="1"/>
    <col min="6674" max="6911" width="9.140625" style="97"/>
    <col min="6912" max="6912" width="4.7109375" style="97" customWidth="1"/>
    <col min="6913" max="6913" width="13.85546875" style="97" customWidth="1"/>
    <col min="6914" max="6914" width="15.42578125" style="97" customWidth="1"/>
    <col min="6915" max="6915" width="15" style="97" customWidth="1"/>
    <col min="6916" max="6916" width="12.140625" style="97" customWidth="1"/>
    <col min="6917" max="6917" width="17.28515625" style="97" bestFit="1" customWidth="1"/>
    <col min="6918" max="6918" width="12.7109375" style="97" customWidth="1"/>
    <col min="6919" max="6919" width="9.85546875" style="97" customWidth="1"/>
    <col min="6920" max="6920" width="10.28515625" style="97" customWidth="1"/>
    <col min="6921" max="6921" width="10.85546875" style="97" customWidth="1"/>
    <col min="6922" max="6923" width="12.7109375" style="97" customWidth="1"/>
    <col min="6924" max="6924" width="9.85546875" style="97" bestFit="1" customWidth="1"/>
    <col min="6925" max="6925" width="11" style="97" bestFit="1" customWidth="1"/>
    <col min="6926" max="6926" width="13.140625" style="97" customWidth="1"/>
    <col min="6927" max="6927" width="12.28515625" style="97" customWidth="1"/>
    <col min="6928" max="6929" width="12.5703125" style="97" customWidth="1"/>
    <col min="6930" max="7167" width="9.140625" style="97"/>
    <col min="7168" max="7168" width="4.7109375" style="97" customWidth="1"/>
    <col min="7169" max="7169" width="13.85546875" style="97" customWidth="1"/>
    <col min="7170" max="7170" width="15.42578125" style="97" customWidth="1"/>
    <col min="7171" max="7171" width="15" style="97" customWidth="1"/>
    <col min="7172" max="7172" width="12.140625" style="97" customWidth="1"/>
    <col min="7173" max="7173" width="17.28515625" style="97" bestFit="1" customWidth="1"/>
    <col min="7174" max="7174" width="12.7109375" style="97" customWidth="1"/>
    <col min="7175" max="7175" width="9.85546875" style="97" customWidth="1"/>
    <col min="7176" max="7176" width="10.28515625" style="97" customWidth="1"/>
    <col min="7177" max="7177" width="10.85546875" style="97" customWidth="1"/>
    <col min="7178" max="7179" width="12.7109375" style="97" customWidth="1"/>
    <col min="7180" max="7180" width="9.85546875" style="97" bestFit="1" customWidth="1"/>
    <col min="7181" max="7181" width="11" style="97" bestFit="1" customWidth="1"/>
    <col min="7182" max="7182" width="13.140625" style="97" customWidth="1"/>
    <col min="7183" max="7183" width="12.28515625" style="97" customWidth="1"/>
    <col min="7184" max="7185" width="12.5703125" style="97" customWidth="1"/>
    <col min="7186" max="7423" width="9.140625" style="97"/>
    <col min="7424" max="7424" width="4.7109375" style="97" customWidth="1"/>
    <col min="7425" max="7425" width="13.85546875" style="97" customWidth="1"/>
    <col min="7426" max="7426" width="15.42578125" style="97" customWidth="1"/>
    <col min="7427" max="7427" width="15" style="97" customWidth="1"/>
    <col min="7428" max="7428" width="12.140625" style="97" customWidth="1"/>
    <col min="7429" max="7429" width="17.28515625" style="97" bestFit="1" customWidth="1"/>
    <col min="7430" max="7430" width="12.7109375" style="97" customWidth="1"/>
    <col min="7431" max="7431" width="9.85546875" style="97" customWidth="1"/>
    <col min="7432" max="7432" width="10.28515625" style="97" customWidth="1"/>
    <col min="7433" max="7433" width="10.85546875" style="97" customWidth="1"/>
    <col min="7434" max="7435" width="12.7109375" style="97" customWidth="1"/>
    <col min="7436" max="7436" width="9.85546875" style="97" bestFit="1" customWidth="1"/>
    <col min="7437" max="7437" width="11" style="97" bestFit="1" customWidth="1"/>
    <col min="7438" max="7438" width="13.140625" style="97" customWidth="1"/>
    <col min="7439" max="7439" width="12.28515625" style="97" customWidth="1"/>
    <col min="7440" max="7441" width="12.5703125" style="97" customWidth="1"/>
    <col min="7442" max="7679" width="9.140625" style="97"/>
    <col min="7680" max="7680" width="4.7109375" style="97" customWidth="1"/>
    <col min="7681" max="7681" width="13.85546875" style="97" customWidth="1"/>
    <col min="7682" max="7682" width="15.42578125" style="97" customWidth="1"/>
    <col min="7683" max="7683" width="15" style="97" customWidth="1"/>
    <col min="7684" max="7684" width="12.140625" style="97" customWidth="1"/>
    <col min="7685" max="7685" width="17.28515625" style="97" bestFit="1" customWidth="1"/>
    <col min="7686" max="7686" width="12.7109375" style="97" customWidth="1"/>
    <col min="7687" max="7687" width="9.85546875" style="97" customWidth="1"/>
    <col min="7688" max="7688" width="10.28515625" style="97" customWidth="1"/>
    <col min="7689" max="7689" width="10.85546875" style="97" customWidth="1"/>
    <col min="7690" max="7691" width="12.7109375" style="97" customWidth="1"/>
    <col min="7692" max="7692" width="9.85546875" style="97" bestFit="1" customWidth="1"/>
    <col min="7693" max="7693" width="11" style="97" bestFit="1" customWidth="1"/>
    <col min="7694" max="7694" width="13.140625" style="97" customWidth="1"/>
    <col min="7695" max="7695" width="12.28515625" style="97" customWidth="1"/>
    <col min="7696" max="7697" width="12.5703125" style="97" customWidth="1"/>
    <col min="7698" max="7935" width="9.140625" style="97"/>
    <col min="7936" max="7936" width="4.7109375" style="97" customWidth="1"/>
    <col min="7937" max="7937" width="13.85546875" style="97" customWidth="1"/>
    <col min="7938" max="7938" width="15.42578125" style="97" customWidth="1"/>
    <col min="7939" max="7939" width="15" style="97" customWidth="1"/>
    <col min="7940" max="7940" width="12.140625" style="97" customWidth="1"/>
    <col min="7941" max="7941" width="17.28515625" style="97" bestFit="1" customWidth="1"/>
    <col min="7942" max="7942" width="12.7109375" style="97" customWidth="1"/>
    <col min="7943" max="7943" width="9.85546875" style="97" customWidth="1"/>
    <col min="7944" max="7944" width="10.28515625" style="97" customWidth="1"/>
    <col min="7945" max="7945" width="10.85546875" style="97" customWidth="1"/>
    <col min="7946" max="7947" width="12.7109375" style="97" customWidth="1"/>
    <col min="7948" max="7948" width="9.85546875" style="97" bestFit="1" customWidth="1"/>
    <col min="7949" max="7949" width="11" style="97" bestFit="1" customWidth="1"/>
    <col min="7950" max="7950" width="13.140625" style="97" customWidth="1"/>
    <col min="7951" max="7951" width="12.28515625" style="97" customWidth="1"/>
    <col min="7952" max="7953" width="12.5703125" style="97" customWidth="1"/>
    <col min="7954" max="8191" width="9.140625" style="97"/>
    <col min="8192" max="8192" width="4.7109375" style="97" customWidth="1"/>
    <col min="8193" max="8193" width="13.85546875" style="97" customWidth="1"/>
    <col min="8194" max="8194" width="15.42578125" style="97" customWidth="1"/>
    <col min="8195" max="8195" width="15" style="97" customWidth="1"/>
    <col min="8196" max="8196" width="12.140625" style="97" customWidth="1"/>
    <col min="8197" max="8197" width="17.28515625" style="97" bestFit="1" customWidth="1"/>
    <col min="8198" max="8198" width="12.7109375" style="97" customWidth="1"/>
    <col min="8199" max="8199" width="9.85546875" style="97" customWidth="1"/>
    <col min="8200" max="8200" width="10.28515625" style="97" customWidth="1"/>
    <col min="8201" max="8201" width="10.85546875" style="97" customWidth="1"/>
    <col min="8202" max="8203" width="12.7109375" style="97" customWidth="1"/>
    <col min="8204" max="8204" width="9.85546875" style="97" bestFit="1" customWidth="1"/>
    <col min="8205" max="8205" width="11" style="97" bestFit="1" customWidth="1"/>
    <col min="8206" max="8206" width="13.140625" style="97" customWidth="1"/>
    <col min="8207" max="8207" width="12.28515625" style="97" customWidth="1"/>
    <col min="8208" max="8209" width="12.5703125" style="97" customWidth="1"/>
    <col min="8210" max="8447" width="9.140625" style="97"/>
    <col min="8448" max="8448" width="4.7109375" style="97" customWidth="1"/>
    <col min="8449" max="8449" width="13.85546875" style="97" customWidth="1"/>
    <col min="8450" max="8450" width="15.42578125" style="97" customWidth="1"/>
    <col min="8451" max="8451" width="15" style="97" customWidth="1"/>
    <col min="8452" max="8452" width="12.140625" style="97" customWidth="1"/>
    <col min="8453" max="8453" width="17.28515625" style="97" bestFit="1" customWidth="1"/>
    <col min="8454" max="8454" width="12.7109375" style="97" customWidth="1"/>
    <col min="8455" max="8455" width="9.85546875" style="97" customWidth="1"/>
    <col min="8456" max="8456" width="10.28515625" style="97" customWidth="1"/>
    <col min="8457" max="8457" width="10.85546875" style="97" customWidth="1"/>
    <col min="8458" max="8459" width="12.7109375" style="97" customWidth="1"/>
    <col min="8460" max="8460" width="9.85546875" style="97" bestFit="1" customWidth="1"/>
    <col min="8461" max="8461" width="11" style="97" bestFit="1" customWidth="1"/>
    <col min="8462" max="8462" width="13.140625" style="97" customWidth="1"/>
    <col min="8463" max="8463" width="12.28515625" style="97" customWidth="1"/>
    <col min="8464" max="8465" width="12.5703125" style="97" customWidth="1"/>
    <col min="8466" max="8703" width="9.140625" style="97"/>
    <col min="8704" max="8704" width="4.7109375" style="97" customWidth="1"/>
    <col min="8705" max="8705" width="13.85546875" style="97" customWidth="1"/>
    <col min="8706" max="8706" width="15.42578125" style="97" customWidth="1"/>
    <col min="8707" max="8707" width="15" style="97" customWidth="1"/>
    <col min="8708" max="8708" width="12.140625" style="97" customWidth="1"/>
    <col min="8709" max="8709" width="17.28515625" style="97" bestFit="1" customWidth="1"/>
    <col min="8710" max="8710" width="12.7109375" style="97" customWidth="1"/>
    <col min="8711" max="8711" width="9.85546875" style="97" customWidth="1"/>
    <col min="8712" max="8712" width="10.28515625" style="97" customWidth="1"/>
    <col min="8713" max="8713" width="10.85546875" style="97" customWidth="1"/>
    <col min="8714" max="8715" width="12.7109375" style="97" customWidth="1"/>
    <col min="8716" max="8716" width="9.85546875" style="97" bestFit="1" customWidth="1"/>
    <col min="8717" max="8717" width="11" style="97" bestFit="1" customWidth="1"/>
    <col min="8718" max="8718" width="13.140625" style="97" customWidth="1"/>
    <col min="8719" max="8719" width="12.28515625" style="97" customWidth="1"/>
    <col min="8720" max="8721" width="12.5703125" style="97" customWidth="1"/>
    <col min="8722" max="8959" width="9.140625" style="97"/>
    <col min="8960" max="8960" width="4.7109375" style="97" customWidth="1"/>
    <col min="8961" max="8961" width="13.85546875" style="97" customWidth="1"/>
    <col min="8962" max="8962" width="15.42578125" style="97" customWidth="1"/>
    <col min="8963" max="8963" width="15" style="97" customWidth="1"/>
    <col min="8964" max="8964" width="12.140625" style="97" customWidth="1"/>
    <col min="8965" max="8965" width="17.28515625" style="97" bestFit="1" customWidth="1"/>
    <col min="8966" max="8966" width="12.7109375" style="97" customWidth="1"/>
    <col min="8967" max="8967" width="9.85546875" style="97" customWidth="1"/>
    <col min="8968" max="8968" width="10.28515625" style="97" customWidth="1"/>
    <col min="8969" max="8969" width="10.85546875" style="97" customWidth="1"/>
    <col min="8970" max="8971" width="12.7109375" style="97" customWidth="1"/>
    <col min="8972" max="8972" width="9.85546875" style="97" bestFit="1" customWidth="1"/>
    <col min="8973" max="8973" width="11" style="97" bestFit="1" customWidth="1"/>
    <col min="8974" max="8974" width="13.140625" style="97" customWidth="1"/>
    <col min="8975" max="8975" width="12.28515625" style="97" customWidth="1"/>
    <col min="8976" max="8977" width="12.5703125" style="97" customWidth="1"/>
    <col min="8978" max="9215" width="9.140625" style="97"/>
    <col min="9216" max="9216" width="4.7109375" style="97" customWidth="1"/>
    <col min="9217" max="9217" width="13.85546875" style="97" customWidth="1"/>
    <col min="9218" max="9218" width="15.42578125" style="97" customWidth="1"/>
    <col min="9219" max="9219" width="15" style="97" customWidth="1"/>
    <col min="9220" max="9220" width="12.140625" style="97" customWidth="1"/>
    <col min="9221" max="9221" width="17.28515625" style="97" bestFit="1" customWidth="1"/>
    <col min="9222" max="9222" width="12.7109375" style="97" customWidth="1"/>
    <col min="9223" max="9223" width="9.85546875" style="97" customWidth="1"/>
    <col min="9224" max="9224" width="10.28515625" style="97" customWidth="1"/>
    <col min="9225" max="9225" width="10.85546875" style="97" customWidth="1"/>
    <col min="9226" max="9227" width="12.7109375" style="97" customWidth="1"/>
    <col min="9228" max="9228" width="9.85546875" style="97" bestFit="1" customWidth="1"/>
    <col min="9229" max="9229" width="11" style="97" bestFit="1" customWidth="1"/>
    <col min="9230" max="9230" width="13.140625" style="97" customWidth="1"/>
    <col min="9231" max="9231" width="12.28515625" style="97" customWidth="1"/>
    <col min="9232" max="9233" width="12.5703125" style="97" customWidth="1"/>
    <col min="9234" max="9471" width="9.140625" style="97"/>
    <col min="9472" max="9472" width="4.7109375" style="97" customWidth="1"/>
    <col min="9473" max="9473" width="13.85546875" style="97" customWidth="1"/>
    <col min="9474" max="9474" width="15.42578125" style="97" customWidth="1"/>
    <col min="9475" max="9475" width="15" style="97" customWidth="1"/>
    <col min="9476" max="9476" width="12.140625" style="97" customWidth="1"/>
    <col min="9477" max="9477" width="17.28515625" style="97" bestFit="1" customWidth="1"/>
    <col min="9478" max="9478" width="12.7109375" style="97" customWidth="1"/>
    <col min="9479" max="9479" width="9.85546875" style="97" customWidth="1"/>
    <col min="9480" max="9480" width="10.28515625" style="97" customWidth="1"/>
    <col min="9481" max="9481" width="10.85546875" style="97" customWidth="1"/>
    <col min="9482" max="9483" width="12.7109375" style="97" customWidth="1"/>
    <col min="9484" max="9484" width="9.85546875" style="97" bestFit="1" customWidth="1"/>
    <col min="9485" max="9485" width="11" style="97" bestFit="1" customWidth="1"/>
    <col min="9486" max="9486" width="13.140625" style="97" customWidth="1"/>
    <col min="9487" max="9487" width="12.28515625" style="97" customWidth="1"/>
    <col min="9488" max="9489" width="12.5703125" style="97" customWidth="1"/>
    <col min="9490" max="9727" width="9.140625" style="97"/>
    <col min="9728" max="9728" width="4.7109375" style="97" customWidth="1"/>
    <col min="9729" max="9729" width="13.85546875" style="97" customWidth="1"/>
    <col min="9730" max="9730" width="15.42578125" style="97" customWidth="1"/>
    <col min="9731" max="9731" width="15" style="97" customWidth="1"/>
    <col min="9732" max="9732" width="12.140625" style="97" customWidth="1"/>
    <col min="9733" max="9733" width="17.28515625" style="97" bestFit="1" customWidth="1"/>
    <col min="9734" max="9734" width="12.7109375" style="97" customWidth="1"/>
    <col min="9735" max="9735" width="9.85546875" style="97" customWidth="1"/>
    <col min="9736" max="9736" width="10.28515625" style="97" customWidth="1"/>
    <col min="9737" max="9737" width="10.85546875" style="97" customWidth="1"/>
    <col min="9738" max="9739" width="12.7109375" style="97" customWidth="1"/>
    <col min="9740" max="9740" width="9.85546875" style="97" bestFit="1" customWidth="1"/>
    <col min="9741" max="9741" width="11" style="97" bestFit="1" customWidth="1"/>
    <col min="9742" max="9742" width="13.140625" style="97" customWidth="1"/>
    <col min="9743" max="9743" width="12.28515625" style="97" customWidth="1"/>
    <col min="9744" max="9745" width="12.5703125" style="97" customWidth="1"/>
    <col min="9746" max="9983" width="9.140625" style="97"/>
    <col min="9984" max="9984" width="4.7109375" style="97" customWidth="1"/>
    <col min="9985" max="9985" width="13.85546875" style="97" customWidth="1"/>
    <col min="9986" max="9986" width="15.42578125" style="97" customWidth="1"/>
    <col min="9987" max="9987" width="15" style="97" customWidth="1"/>
    <col min="9988" max="9988" width="12.140625" style="97" customWidth="1"/>
    <col min="9989" max="9989" width="17.28515625" style="97" bestFit="1" customWidth="1"/>
    <col min="9990" max="9990" width="12.7109375" style="97" customWidth="1"/>
    <col min="9991" max="9991" width="9.85546875" style="97" customWidth="1"/>
    <col min="9992" max="9992" width="10.28515625" style="97" customWidth="1"/>
    <col min="9993" max="9993" width="10.85546875" style="97" customWidth="1"/>
    <col min="9994" max="9995" width="12.7109375" style="97" customWidth="1"/>
    <col min="9996" max="9996" width="9.85546875" style="97" bestFit="1" customWidth="1"/>
    <col min="9997" max="9997" width="11" style="97" bestFit="1" customWidth="1"/>
    <col min="9998" max="9998" width="13.140625" style="97" customWidth="1"/>
    <col min="9999" max="9999" width="12.28515625" style="97" customWidth="1"/>
    <col min="10000" max="10001" width="12.5703125" style="97" customWidth="1"/>
    <col min="10002" max="10239" width="9.140625" style="97"/>
    <col min="10240" max="10240" width="4.7109375" style="97" customWidth="1"/>
    <col min="10241" max="10241" width="13.85546875" style="97" customWidth="1"/>
    <col min="10242" max="10242" width="15.42578125" style="97" customWidth="1"/>
    <col min="10243" max="10243" width="15" style="97" customWidth="1"/>
    <col min="10244" max="10244" width="12.140625" style="97" customWidth="1"/>
    <col min="10245" max="10245" width="17.28515625" style="97" bestFit="1" customWidth="1"/>
    <col min="10246" max="10246" width="12.7109375" style="97" customWidth="1"/>
    <col min="10247" max="10247" width="9.85546875" style="97" customWidth="1"/>
    <col min="10248" max="10248" width="10.28515625" style="97" customWidth="1"/>
    <col min="10249" max="10249" width="10.85546875" style="97" customWidth="1"/>
    <col min="10250" max="10251" width="12.7109375" style="97" customWidth="1"/>
    <col min="10252" max="10252" width="9.85546875" style="97" bestFit="1" customWidth="1"/>
    <col min="10253" max="10253" width="11" style="97" bestFit="1" customWidth="1"/>
    <col min="10254" max="10254" width="13.140625" style="97" customWidth="1"/>
    <col min="10255" max="10255" width="12.28515625" style="97" customWidth="1"/>
    <col min="10256" max="10257" width="12.5703125" style="97" customWidth="1"/>
    <col min="10258" max="10495" width="9.140625" style="97"/>
    <col min="10496" max="10496" width="4.7109375" style="97" customWidth="1"/>
    <col min="10497" max="10497" width="13.85546875" style="97" customWidth="1"/>
    <col min="10498" max="10498" width="15.42578125" style="97" customWidth="1"/>
    <col min="10499" max="10499" width="15" style="97" customWidth="1"/>
    <col min="10500" max="10500" width="12.140625" style="97" customWidth="1"/>
    <col min="10501" max="10501" width="17.28515625" style="97" bestFit="1" customWidth="1"/>
    <col min="10502" max="10502" width="12.7109375" style="97" customWidth="1"/>
    <col min="10503" max="10503" width="9.85546875" style="97" customWidth="1"/>
    <col min="10504" max="10504" width="10.28515625" style="97" customWidth="1"/>
    <col min="10505" max="10505" width="10.85546875" style="97" customWidth="1"/>
    <col min="10506" max="10507" width="12.7109375" style="97" customWidth="1"/>
    <col min="10508" max="10508" width="9.85546875" style="97" bestFit="1" customWidth="1"/>
    <col min="10509" max="10509" width="11" style="97" bestFit="1" customWidth="1"/>
    <col min="10510" max="10510" width="13.140625" style="97" customWidth="1"/>
    <col min="10511" max="10511" width="12.28515625" style="97" customWidth="1"/>
    <col min="10512" max="10513" width="12.5703125" style="97" customWidth="1"/>
    <col min="10514" max="10751" width="9.140625" style="97"/>
    <col min="10752" max="10752" width="4.7109375" style="97" customWidth="1"/>
    <col min="10753" max="10753" width="13.85546875" style="97" customWidth="1"/>
    <col min="10754" max="10754" width="15.42578125" style="97" customWidth="1"/>
    <col min="10755" max="10755" width="15" style="97" customWidth="1"/>
    <col min="10756" max="10756" width="12.140625" style="97" customWidth="1"/>
    <col min="10757" max="10757" width="17.28515625" style="97" bestFit="1" customWidth="1"/>
    <col min="10758" max="10758" width="12.7109375" style="97" customWidth="1"/>
    <col min="10759" max="10759" width="9.85546875" style="97" customWidth="1"/>
    <col min="10760" max="10760" width="10.28515625" style="97" customWidth="1"/>
    <col min="10761" max="10761" width="10.85546875" style="97" customWidth="1"/>
    <col min="10762" max="10763" width="12.7109375" style="97" customWidth="1"/>
    <col min="10764" max="10764" width="9.85546875" style="97" bestFit="1" customWidth="1"/>
    <col min="10765" max="10765" width="11" style="97" bestFit="1" customWidth="1"/>
    <col min="10766" max="10766" width="13.140625" style="97" customWidth="1"/>
    <col min="10767" max="10767" width="12.28515625" style="97" customWidth="1"/>
    <col min="10768" max="10769" width="12.5703125" style="97" customWidth="1"/>
    <col min="10770" max="11007" width="9.140625" style="97"/>
    <col min="11008" max="11008" width="4.7109375" style="97" customWidth="1"/>
    <col min="11009" max="11009" width="13.85546875" style="97" customWidth="1"/>
    <col min="11010" max="11010" width="15.42578125" style="97" customWidth="1"/>
    <col min="11011" max="11011" width="15" style="97" customWidth="1"/>
    <col min="11012" max="11012" width="12.140625" style="97" customWidth="1"/>
    <col min="11013" max="11013" width="17.28515625" style="97" bestFit="1" customWidth="1"/>
    <col min="11014" max="11014" width="12.7109375" style="97" customWidth="1"/>
    <col min="11015" max="11015" width="9.85546875" style="97" customWidth="1"/>
    <col min="11016" max="11016" width="10.28515625" style="97" customWidth="1"/>
    <col min="11017" max="11017" width="10.85546875" style="97" customWidth="1"/>
    <col min="11018" max="11019" width="12.7109375" style="97" customWidth="1"/>
    <col min="11020" max="11020" width="9.85546875" style="97" bestFit="1" customWidth="1"/>
    <col min="11021" max="11021" width="11" style="97" bestFit="1" customWidth="1"/>
    <col min="11022" max="11022" width="13.140625" style="97" customWidth="1"/>
    <col min="11023" max="11023" width="12.28515625" style="97" customWidth="1"/>
    <col min="11024" max="11025" width="12.5703125" style="97" customWidth="1"/>
    <col min="11026" max="11263" width="9.140625" style="97"/>
    <col min="11264" max="11264" width="4.7109375" style="97" customWidth="1"/>
    <col min="11265" max="11265" width="13.85546875" style="97" customWidth="1"/>
    <col min="11266" max="11266" width="15.42578125" style="97" customWidth="1"/>
    <col min="11267" max="11267" width="15" style="97" customWidth="1"/>
    <col min="11268" max="11268" width="12.140625" style="97" customWidth="1"/>
    <col min="11269" max="11269" width="17.28515625" style="97" bestFit="1" customWidth="1"/>
    <col min="11270" max="11270" width="12.7109375" style="97" customWidth="1"/>
    <col min="11271" max="11271" width="9.85546875" style="97" customWidth="1"/>
    <col min="11272" max="11272" width="10.28515625" style="97" customWidth="1"/>
    <col min="11273" max="11273" width="10.85546875" style="97" customWidth="1"/>
    <col min="11274" max="11275" width="12.7109375" style="97" customWidth="1"/>
    <col min="11276" max="11276" width="9.85546875" style="97" bestFit="1" customWidth="1"/>
    <col min="11277" max="11277" width="11" style="97" bestFit="1" customWidth="1"/>
    <col min="11278" max="11278" width="13.140625" style="97" customWidth="1"/>
    <col min="11279" max="11279" width="12.28515625" style="97" customWidth="1"/>
    <col min="11280" max="11281" width="12.5703125" style="97" customWidth="1"/>
    <col min="11282" max="11519" width="9.140625" style="97"/>
    <col min="11520" max="11520" width="4.7109375" style="97" customWidth="1"/>
    <col min="11521" max="11521" width="13.85546875" style="97" customWidth="1"/>
    <col min="11522" max="11522" width="15.42578125" style="97" customWidth="1"/>
    <col min="11523" max="11523" width="15" style="97" customWidth="1"/>
    <col min="11524" max="11524" width="12.140625" style="97" customWidth="1"/>
    <col min="11525" max="11525" width="17.28515625" style="97" bestFit="1" customWidth="1"/>
    <col min="11526" max="11526" width="12.7109375" style="97" customWidth="1"/>
    <col min="11527" max="11527" width="9.85546875" style="97" customWidth="1"/>
    <col min="11528" max="11528" width="10.28515625" style="97" customWidth="1"/>
    <col min="11529" max="11529" width="10.85546875" style="97" customWidth="1"/>
    <col min="11530" max="11531" width="12.7109375" style="97" customWidth="1"/>
    <col min="11532" max="11532" width="9.85546875" style="97" bestFit="1" customWidth="1"/>
    <col min="11533" max="11533" width="11" style="97" bestFit="1" customWidth="1"/>
    <col min="11534" max="11534" width="13.140625" style="97" customWidth="1"/>
    <col min="11535" max="11535" width="12.28515625" style="97" customWidth="1"/>
    <col min="11536" max="11537" width="12.5703125" style="97" customWidth="1"/>
    <col min="11538" max="11775" width="9.140625" style="97"/>
    <col min="11776" max="11776" width="4.7109375" style="97" customWidth="1"/>
    <col min="11777" max="11777" width="13.85546875" style="97" customWidth="1"/>
    <col min="11778" max="11778" width="15.42578125" style="97" customWidth="1"/>
    <col min="11779" max="11779" width="15" style="97" customWidth="1"/>
    <col min="11780" max="11780" width="12.140625" style="97" customWidth="1"/>
    <col min="11781" max="11781" width="17.28515625" style="97" bestFit="1" customWidth="1"/>
    <col min="11782" max="11782" width="12.7109375" style="97" customWidth="1"/>
    <col min="11783" max="11783" width="9.85546875" style="97" customWidth="1"/>
    <col min="11784" max="11784" width="10.28515625" style="97" customWidth="1"/>
    <col min="11785" max="11785" width="10.85546875" style="97" customWidth="1"/>
    <col min="11786" max="11787" width="12.7109375" style="97" customWidth="1"/>
    <col min="11788" max="11788" width="9.85546875" style="97" bestFit="1" customWidth="1"/>
    <col min="11789" max="11789" width="11" style="97" bestFit="1" customWidth="1"/>
    <col min="11790" max="11790" width="13.140625" style="97" customWidth="1"/>
    <col min="11791" max="11791" width="12.28515625" style="97" customWidth="1"/>
    <col min="11792" max="11793" width="12.5703125" style="97" customWidth="1"/>
    <col min="11794" max="12031" width="9.140625" style="97"/>
    <col min="12032" max="12032" width="4.7109375" style="97" customWidth="1"/>
    <col min="12033" max="12033" width="13.85546875" style="97" customWidth="1"/>
    <col min="12034" max="12034" width="15.42578125" style="97" customWidth="1"/>
    <col min="12035" max="12035" width="15" style="97" customWidth="1"/>
    <col min="12036" max="12036" width="12.140625" style="97" customWidth="1"/>
    <col min="12037" max="12037" width="17.28515625" style="97" bestFit="1" customWidth="1"/>
    <col min="12038" max="12038" width="12.7109375" style="97" customWidth="1"/>
    <col min="12039" max="12039" width="9.85546875" style="97" customWidth="1"/>
    <col min="12040" max="12040" width="10.28515625" style="97" customWidth="1"/>
    <col min="12041" max="12041" width="10.85546875" style="97" customWidth="1"/>
    <col min="12042" max="12043" width="12.7109375" style="97" customWidth="1"/>
    <col min="12044" max="12044" width="9.85546875" style="97" bestFit="1" customWidth="1"/>
    <col min="12045" max="12045" width="11" style="97" bestFit="1" customWidth="1"/>
    <col min="12046" max="12046" width="13.140625" style="97" customWidth="1"/>
    <col min="12047" max="12047" width="12.28515625" style="97" customWidth="1"/>
    <col min="12048" max="12049" width="12.5703125" style="97" customWidth="1"/>
    <col min="12050" max="12287" width="9.140625" style="97"/>
    <col min="12288" max="12288" width="4.7109375" style="97" customWidth="1"/>
    <col min="12289" max="12289" width="13.85546875" style="97" customWidth="1"/>
    <col min="12290" max="12290" width="15.42578125" style="97" customWidth="1"/>
    <col min="12291" max="12291" width="15" style="97" customWidth="1"/>
    <col min="12292" max="12292" width="12.140625" style="97" customWidth="1"/>
    <col min="12293" max="12293" width="17.28515625" style="97" bestFit="1" customWidth="1"/>
    <col min="12294" max="12294" width="12.7109375" style="97" customWidth="1"/>
    <col min="12295" max="12295" width="9.85546875" style="97" customWidth="1"/>
    <col min="12296" max="12296" width="10.28515625" style="97" customWidth="1"/>
    <col min="12297" max="12297" width="10.85546875" style="97" customWidth="1"/>
    <col min="12298" max="12299" width="12.7109375" style="97" customWidth="1"/>
    <col min="12300" max="12300" width="9.85546875" style="97" bestFit="1" customWidth="1"/>
    <col min="12301" max="12301" width="11" style="97" bestFit="1" customWidth="1"/>
    <col min="12302" max="12302" width="13.140625" style="97" customWidth="1"/>
    <col min="12303" max="12303" width="12.28515625" style="97" customWidth="1"/>
    <col min="12304" max="12305" width="12.5703125" style="97" customWidth="1"/>
    <col min="12306" max="12543" width="9.140625" style="97"/>
    <col min="12544" max="12544" width="4.7109375" style="97" customWidth="1"/>
    <col min="12545" max="12545" width="13.85546875" style="97" customWidth="1"/>
    <col min="12546" max="12546" width="15.42578125" style="97" customWidth="1"/>
    <col min="12547" max="12547" width="15" style="97" customWidth="1"/>
    <col min="12548" max="12548" width="12.140625" style="97" customWidth="1"/>
    <col min="12549" max="12549" width="17.28515625" style="97" bestFit="1" customWidth="1"/>
    <col min="12550" max="12550" width="12.7109375" style="97" customWidth="1"/>
    <col min="12551" max="12551" width="9.85546875" style="97" customWidth="1"/>
    <col min="12552" max="12552" width="10.28515625" style="97" customWidth="1"/>
    <col min="12553" max="12553" width="10.85546875" style="97" customWidth="1"/>
    <col min="12554" max="12555" width="12.7109375" style="97" customWidth="1"/>
    <col min="12556" max="12556" width="9.85546875" style="97" bestFit="1" customWidth="1"/>
    <col min="12557" max="12557" width="11" style="97" bestFit="1" customWidth="1"/>
    <col min="12558" max="12558" width="13.140625" style="97" customWidth="1"/>
    <col min="12559" max="12559" width="12.28515625" style="97" customWidth="1"/>
    <col min="12560" max="12561" width="12.5703125" style="97" customWidth="1"/>
    <col min="12562" max="12799" width="9.140625" style="97"/>
    <col min="12800" max="12800" width="4.7109375" style="97" customWidth="1"/>
    <col min="12801" max="12801" width="13.85546875" style="97" customWidth="1"/>
    <col min="12802" max="12802" width="15.42578125" style="97" customWidth="1"/>
    <col min="12803" max="12803" width="15" style="97" customWidth="1"/>
    <col min="12804" max="12804" width="12.140625" style="97" customWidth="1"/>
    <col min="12805" max="12805" width="17.28515625" style="97" bestFit="1" customWidth="1"/>
    <col min="12806" max="12806" width="12.7109375" style="97" customWidth="1"/>
    <col min="12807" max="12807" width="9.85546875" style="97" customWidth="1"/>
    <col min="12808" max="12808" width="10.28515625" style="97" customWidth="1"/>
    <col min="12809" max="12809" width="10.85546875" style="97" customWidth="1"/>
    <col min="12810" max="12811" width="12.7109375" style="97" customWidth="1"/>
    <col min="12812" max="12812" width="9.85546875" style="97" bestFit="1" customWidth="1"/>
    <col min="12813" max="12813" width="11" style="97" bestFit="1" customWidth="1"/>
    <col min="12814" max="12814" width="13.140625" style="97" customWidth="1"/>
    <col min="12815" max="12815" width="12.28515625" style="97" customWidth="1"/>
    <col min="12816" max="12817" width="12.5703125" style="97" customWidth="1"/>
    <col min="12818" max="13055" width="9.140625" style="97"/>
    <col min="13056" max="13056" width="4.7109375" style="97" customWidth="1"/>
    <col min="13057" max="13057" width="13.85546875" style="97" customWidth="1"/>
    <col min="13058" max="13058" width="15.42578125" style="97" customWidth="1"/>
    <col min="13059" max="13059" width="15" style="97" customWidth="1"/>
    <col min="13060" max="13060" width="12.140625" style="97" customWidth="1"/>
    <col min="13061" max="13061" width="17.28515625" style="97" bestFit="1" customWidth="1"/>
    <col min="13062" max="13062" width="12.7109375" style="97" customWidth="1"/>
    <col min="13063" max="13063" width="9.85546875" style="97" customWidth="1"/>
    <col min="13064" max="13064" width="10.28515625" style="97" customWidth="1"/>
    <col min="13065" max="13065" width="10.85546875" style="97" customWidth="1"/>
    <col min="13066" max="13067" width="12.7109375" style="97" customWidth="1"/>
    <col min="13068" max="13068" width="9.85546875" style="97" bestFit="1" customWidth="1"/>
    <col min="13069" max="13069" width="11" style="97" bestFit="1" customWidth="1"/>
    <col min="13070" max="13070" width="13.140625" style="97" customWidth="1"/>
    <col min="13071" max="13071" width="12.28515625" style="97" customWidth="1"/>
    <col min="13072" max="13073" width="12.5703125" style="97" customWidth="1"/>
    <col min="13074" max="13311" width="9.140625" style="97"/>
    <col min="13312" max="13312" width="4.7109375" style="97" customWidth="1"/>
    <col min="13313" max="13313" width="13.85546875" style="97" customWidth="1"/>
    <col min="13314" max="13314" width="15.42578125" style="97" customWidth="1"/>
    <col min="13315" max="13315" width="15" style="97" customWidth="1"/>
    <col min="13316" max="13316" width="12.140625" style="97" customWidth="1"/>
    <col min="13317" max="13317" width="17.28515625" style="97" bestFit="1" customWidth="1"/>
    <col min="13318" max="13318" width="12.7109375" style="97" customWidth="1"/>
    <col min="13319" max="13319" width="9.85546875" style="97" customWidth="1"/>
    <col min="13320" max="13320" width="10.28515625" style="97" customWidth="1"/>
    <col min="13321" max="13321" width="10.85546875" style="97" customWidth="1"/>
    <col min="13322" max="13323" width="12.7109375" style="97" customWidth="1"/>
    <col min="13324" max="13324" width="9.85546875" style="97" bestFit="1" customWidth="1"/>
    <col min="13325" max="13325" width="11" style="97" bestFit="1" customWidth="1"/>
    <col min="13326" max="13326" width="13.140625" style="97" customWidth="1"/>
    <col min="13327" max="13327" width="12.28515625" style="97" customWidth="1"/>
    <col min="13328" max="13329" width="12.5703125" style="97" customWidth="1"/>
    <col min="13330" max="13567" width="9.140625" style="97"/>
    <col min="13568" max="13568" width="4.7109375" style="97" customWidth="1"/>
    <col min="13569" max="13569" width="13.85546875" style="97" customWidth="1"/>
    <col min="13570" max="13570" width="15.42578125" style="97" customWidth="1"/>
    <col min="13571" max="13571" width="15" style="97" customWidth="1"/>
    <col min="13572" max="13572" width="12.140625" style="97" customWidth="1"/>
    <col min="13573" max="13573" width="17.28515625" style="97" bestFit="1" customWidth="1"/>
    <col min="13574" max="13574" width="12.7109375" style="97" customWidth="1"/>
    <col min="13575" max="13575" width="9.85546875" style="97" customWidth="1"/>
    <col min="13576" max="13576" width="10.28515625" style="97" customWidth="1"/>
    <col min="13577" max="13577" width="10.85546875" style="97" customWidth="1"/>
    <col min="13578" max="13579" width="12.7109375" style="97" customWidth="1"/>
    <col min="13580" max="13580" width="9.85546875" style="97" bestFit="1" customWidth="1"/>
    <col min="13581" max="13581" width="11" style="97" bestFit="1" customWidth="1"/>
    <col min="13582" max="13582" width="13.140625" style="97" customWidth="1"/>
    <col min="13583" max="13583" width="12.28515625" style="97" customWidth="1"/>
    <col min="13584" max="13585" width="12.5703125" style="97" customWidth="1"/>
    <col min="13586" max="13823" width="9.140625" style="97"/>
    <col min="13824" max="13824" width="4.7109375" style="97" customWidth="1"/>
    <col min="13825" max="13825" width="13.85546875" style="97" customWidth="1"/>
    <col min="13826" max="13826" width="15.42578125" style="97" customWidth="1"/>
    <col min="13827" max="13827" width="15" style="97" customWidth="1"/>
    <col min="13828" max="13828" width="12.140625" style="97" customWidth="1"/>
    <col min="13829" max="13829" width="17.28515625" style="97" bestFit="1" customWidth="1"/>
    <col min="13830" max="13830" width="12.7109375" style="97" customWidth="1"/>
    <col min="13831" max="13831" width="9.85546875" style="97" customWidth="1"/>
    <col min="13832" max="13832" width="10.28515625" style="97" customWidth="1"/>
    <col min="13833" max="13833" width="10.85546875" style="97" customWidth="1"/>
    <col min="13834" max="13835" width="12.7109375" style="97" customWidth="1"/>
    <col min="13836" max="13836" width="9.85546875" style="97" bestFit="1" customWidth="1"/>
    <col min="13837" max="13837" width="11" style="97" bestFit="1" customWidth="1"/>
    <col min="13838" max="13838" width="13.140625" style="97" customWidth="1"/>
    <col min="13839" max="13839" width="12.28515625" style="97" customWidth="1"/>
    <col min="13840" max="13841" width="12.5703125" style="97" customWidth="1"/>
    <col min="13842" max="14079" width="9.140625" style="97"/>
    <col min="14080" max="14080" width="4.7109375" style="97" customWidth="1"/>
    <col min="14081" max="14081" width="13.85546875" style="97" customWidth="1"/>
    <col min="14082" max="14082" width="15.42578125" style="97" customWidth="1"/>
    <col min="14083" max="14083" width="15" style="97" customWidth="1"/>
    <col min="14084" max="14084" width="12.140625" style="97" customWidth="1"/>
    <col min="14085" max="14085" width="17.28515625" style="97" bestFit="1" customWidth="1"/>
    <col min="14086" max="14086" width="12.7109375" style="97" customWidth="1"/>
    <col min="14087" max="14087" width="9.85546875" style="97" customWidth="1"/>
    <col min="14088" max="14088" width="10.28515625" style="97" customWidth="1"/>
    <col min="14089" max="14089" width="10.85546875" style="97" customWidth="1"/>
    <col min="14090" max="14091" width="12.7109375" style="97" customWidth="1"/>
    <col min="14092" max="14092" width="9.85546875" style="97" bestFit="1" customWidth="1"/>
    <col min="14093" max="14093" width="11" style="97" bestFit="1" customWidth="1"/>
    <col min="14094" max="14094" width="13.140625" style="97" customWidth="1"/>
    <col min="14095" max="14095" width="12.28515625" style="97" customWidth="1"/>
    <col min="14096" max="14097" width="12.5703125" style="97" customWidth="1"/>
    <col min="14098" max="14335" width="9.140625" style="97"/>
    <col min="14336" max="14336" width="4.7109375" style="97" customWidth="1"/>
    <col min="14337" max="14337" width="13.85546875" style="97" customWidth="1"/>
    <col min="14338" max="14338" width="15.42578125" style="97" customWidth="1"/>
    <col min="14339" max="14339" width="15" style="97" customWidth="1"/>
    <col min="14340" max="14340" width="12.140625" style="97" customWidth="1"/>
    <col min="14341" max="14341" width="17.28515625" style="97" bestFit="1" customWidth="1"/>
    <col min="14342" max="14342" width="12.7109375" style="97" customWidth="1"/>
    <col min="14343" max="14343" width="9.85546875" style="97" customWidth="1"/>
    <col min="14344" max="14344" width="10.28515625" style="97" customWidth="1"/>
    <col min="14345" max="14345" width="10.85546875" style="97" customWidth="1"/>
    <col min="14346" max="14347" width="12.7109375" style="97" customWidth="1"/>
    <col min="14348" max="14348" width="9.85546875" style="97" bestFit="1" customWidth="1"/>
    <col min="14349" max="14349" width="11" style="97" bestFit="1" customWidth="1"/>
    <col min="14350" max="14350" width="13.140625" style="97" customWidth="1"/>
    <col min="14351" max="14351" width="12.28515625" style="97" customWidth="1"/>
    <col min="14352" max="14353" width="12.5703125" style="97" customWidth="1"/>
    <col min="14354" max="14591" width="9.140625" style="97"/>
    <col min="14592" max="14592" width="4.7109375" style="97" customWidth="1"/>
    <col min="14593" max="14593" width="13.85546875" style="97" customWidth="1"/>
    <col min="14594" max="14594" width="15.42578125" style="97" customWidth="1"/>
    <col min="14595" max="14595" width="15" style="97" customWidth="1"/>
    <col min="14596" max="14596" width="12.140625" style="97" customWidth="1"/>
    <col min="14597" max="14597" width="17.28515625" style="97" bestFit="1" customWidth="1"/>
    <col min="14598" max="14598" width="12.7109375" style="97" customWidth="1"/>
    <col min="14599" max="14599" width="9.85546875" style="97" customWidth="1"/>
    <col min="14600" max="14600" width="10.28515625" style="97" customWidth="1"/>
    <col min="14601" max="14601" width="10.85546875" style="97" customWidth="1"/>
    <col min="14602" max="14603" width="12.7109375" style="97" customWidth="1"/>
    <col min="14604" max="14604" width="9.85546875" style="97" bestFit="1" customWidth="1"/>
    <col min="14605" max="14605" width="11" style="97" bestFit="1" customWidth="1"/>
    <col min="14606" max="14606" width="13.140625" style="97" customWidth="1"/>
    <col min="14607" max="14607" width="12.28515625" style="97" customWidth="1"/>
    <col min="14608" max="14609" width="12.5703125" style="97" customWidth="1"/>
    <col min="14610" max="14847" width="9.140625" style="97"/>
    <col min="14848" max="14848" width="4.7109375" style="97" customWidth="1"/>
    <col min="14849" max="14849" width="13.85546875" style="97" customWidth="1"/>
    <col min="14850" max="14850" width="15.42578125" style="97" customWidth="1"/>
    <col min="14851" max="14851" width="15" style="97" customWidth="1"/>
    <col min="14852" max="14852" width="12.140625" style="97" customWidth="1"/>
    <col min="14853" max="14853" width="17.28515625" style="97" bestFit="1" customWidth="1"/>
    <col min="14854" max="14854" width="12.7109375" style="97" customWidth="1"/>
    <col min="14855" max="14855" width="9.85546875" style="97" customWidth="1"/>
    <col min="14856" max="14856" width="10.28515625" style="97" customWidth="1"/>
    <col min="14857" max="14857" width="10.85546875" style="97" customWidth="1"/>
    <col min="14858" max="14859" width="12.7109375" style="97" customWidth="1"/>
    <col min="14860" max="14860" width="9.85546875" style="97" bestFit="1" customWidth="1"/>
    <col min="14861" max="14861" width="11" style="97" bestFit="1" customWidth="1"/>
    <col min="14862" max="14862" width="13.140625" style="97" customWidth="1"/>
    <col min="14863" max="14863" width="12.28515625" style="97" customWidth="1"/>
    <col min="14864" max="14865" width="12.5703125" style="97" customWidth="1"/>
    <col min="14866" max="15103" width="9.140625" style="97"/>
    <col min="15104" max="15104" width="4.7109375" style="97" customWidth="1"/>
    <col min="15105" max="15105" width="13.85546875" style="97" customWidth="1"/>
    <col min="15106" max="15106" width="15.42578125" style="97" customWidth="1"/>
    <col min="15107" max="15107" width="15" style="97" customWidth="1"/>
    <col min="15108" max="15108" width="12.140625" style="97" customWidth="1"/>
    <col min="15109" max="15109" width="17.28515625" style="97" bestFit="1" customWidth="1"/>
    <col min="15110" max="15110" width="12.7109375" style="97" customWidth="1"/>
    <col min="15111" max="15111" width="9.85546875" style="97" customWidth="1"/>
    <col min="15112" max="15112" width="10.28515625" style="97" customWidth="1"/>
    <col min="15113" max="15113" width="10.85546875" style="97" customWidth="1"/>
    <col min="15114" max="15115" width="12.7109375" style="97" customWidth="1"/>
    <col min="15116" max="15116" width="9.85546875" style="97" bestFit="1" customWidth="1"/>
    <col min="15117" max="15117" width="11" style="97" bestFit="1" customWidth="1"/>
    <col min="15118" max="15118" width="13.140625" style="97" customWidth="1"/>
    <col min="15119" max="15119" width="12.28515625" style="97" customWidth="1"/>
    <col min="15120" max="15121" width="12.5703125" style="97" customWidth="1"/>
    <col min="15122" max="15359" width="9.140625" style="97"/>
    <col min="15360" max="15360" width="4.7109375" style="97" customWidth="1"/>
    <col min="15361" max="15361" width="13.85546875" style="97" customWidth="1"/>
    <col min="15362" max="15362" width="15.42578125" style="97" customWidth="1"/>
    <col min="15363" max="15363" width="15" style="97" customWidth="1"/>
    <col min="15364" max="15364" width="12.140625" style="97" customWidth="1"/>
    <col min="15365" max="15365" width="17.28515625" style="97" bestFit="1" customWidth="1"/>
    <col min="15366" max="15366" width="12.7109375" style="97" customWidth="1"/>
    <col min="15367" max="15367" width="9.85546875" style="97" customWidth="1"/>
    <col min="15368" max="15368" width="10.28515625" style="97" customWidth="1"/>
    <col min="15369" max="15369" width="10.85546875" style="97" customWidth="1"/>
    <col min="15370" max="15371" width="12.7109375" style="97" customWidth="1"/>
    <col min="15372" max="15372" width="9.85546875" style="97" bestFit="1" customWidth="1"/>
    <col min="15373" max="15373" width="11" style="97" bestFit="1" customWidth="1"/>
    <col min="15374" max="15374" width="13.140625" style="97" customWidth="1"/>
    <col min="15375" max="15375" width="12.28515625" style="97" customWidth="1"/>
    <col min="15376" max="15377" width="12.5703125" style="97" customWidth="1"/>
    <col min="15378" max="15615" width="9.140625" style="97"/>
    <col min="15616" max="15616" width="4.7109375" style="97" customWidth="1"/>
    <col min="15617" max="15617" width="13.85546875" style="97" customWidth="1"/>
    <col min="15618" max="15618" width="15.42578125" style="97" customWidth="1"/>
    <col min="15619" max="15619" width="15" style="97" customWidth="1"/>
    <col min="15620" max="15620" width="12.140625" style="97" customWidth="1"/>
    <col min="15621" max="15621" width="17.28515625" style="97" bestFit="1" customWidth="1"/>
    <col min="15622" max="15622" width="12.7109375" style="97" customWidth="1"/>
    <col min="15623" max="15623" width="9.85546875" style="97" customWidth="1"/>
    <col min="15624" max="15624" width="10.28515625" style="97" customWidth="1"/>
    <col min="15625" max="15625" width="10.85546875" style="97" customWidth="1"/>
    <col min="15626" max="15627" width="12.7109375" style="97" customWidth="1"/>
    <col min="15628" max="15628" width="9.85546875" style="97" bestFit="1" customWidth="1"/>
    <col min="15629" max="15629" width="11" style="97" bestFit="1" customWidth="1"/>
    <col min="15630" max="15630" width="13.140625" style="97" customWidth="1"/>
    <col min="15631" max="15631" width="12.28515625" style="97" customWidth="1"/>
    <col min="15632" max="15633" width="12.5703125" style="97" customWidth="1"/>
    <col min="15634" max="15871" width="9.140625" style="97"/>
    <col min="15872" max="15872" width="4.7109375" style="97" customWidth="1"/>
    <col min="15873" max="15873" width="13.85546875" style="97" customWidth="1"/>
    <col min="15874" max="15874" width="15.42578125" style="97" customWidth="1"/>
    <col min="15875" max="15875" width="15" style="97" customWidth="1"/>
    <col min="15876" max="15876" width="12.140625" style="97" customWidth="1"/>
    <col min="15877" max="15877" width="17.28515625" style="97" bestFit="1" customWidth="1"/>
    <col min="15878" max="15878" width="12.7109375" style="97" customWidth="1"/>
    <col min="15879" max="15879" width="9.85546875" style="97" customWidth="1"/>
    <col min="15880" max="15880" width="10.28515625" style="97" customWidth="1"/>
    <col min="15881" max="15881" width="10.85546875" style="97" customWidth="1"/>
    <col min="15882" max="15883" width="12.7109375" style="97" customWidth="1"/>
    <col min="15884" max="15884" width="9.85546875" style="97" bestFit="1" customWidth="1"/>
    <col min="15885" max="15885" width="11" style="97" bestFit="1" customWidth="1"/>
    <col min="15886" max="15886" width="13.140625" style="97" customWidth="1"/>
    <col min="15887" max="15887" width="12.28515625" style="97" customWidth="1"/>
    <col min="15888" max="15889" width="12.5703125" style="97" customWidth="1"/>
    <col min="15890" max="16127" width="9.140625" style="97"/>
    <col min="16128" max="16128" width="4.7109375" style="97" customWidth="1"/>
    <col min="16129" max="16129" width="13.85546875" style="97" customWidth="1"/>
    <col min="16130" max="16130" width="15.42578125" style="97" customWidth="1"/>
    <col min="16131" max="16131" width="15" style="97" customWidth="1"/>
    <col min="16132" max="16132" width="12.140625" style="97" customWidth="1"/>
    <col min="16133" max="16133" width="17.28515625" style="97" bestFit="1" customWidth="1"/>
    <col min="16134" max="16134" width="12.7109375" style="97" customWidth="1"/>
    <col min="16135" max="16135" width="9.85546875" style="97" customWidth="1"/>
    <col min="16136" max="16136" width="10.28515625" style="97" customWidth="1"/>
    <col min="16137" max="16137" width="10.85546875" style="97" customWidth="1"/>
    <col min="16138" max="16139" width="12.7109375" style="97" customWidth="1"/>
    <col min="16140" max="16140" width="9.85546875" style="97" bestFit="1" customWidth="1"/>
    <col min="16141" max="16141" width="11" style="97" bestFit="1" customWidth="1"/>
    <col min="16142" max="16142" width="13.140625" style="97" customWidth="1"/>
    <col min="16143" max="16143" width="12.28515625" style="97" customWidth="1"/>
    <col min="16144" max="16145" width="12.5703125" style="97" customWidth="1"/>
    <col min="16146" max="16384" width="9.140625" style="97"/>
  </cols>
  <sheetData>
    <row r="1" spans="1:16" s="94" customFormat="1" ht="28.5" customHeight="1" x14ac:dyDescent="0.2">
      <c r="A1" s="213" t="s">
        <v>141</v>
      </c>
    </row>
    <row r="2" spans="1:16" ht="30" customHeight="1" x14ac:dyDescent="0.2">
      <c r="A2" s="280" t="s">
        <v>68</v>
      </c>
      <c r="B2" s="283" t="s">
        <v>69</v>
      </c>
      <c r="C2" s="283"/>
      <c r="D2" s="283"/>
      <c r="E2" s="283"/>
      <c r="F2" s="283"/>
      <c r="G2" s="284" t="s">
        <v>70</v>
      </c>
      <c r="H2" s="284"/>
      <c r="I2" s="284"/>
      <c r="J2" s="284"/>
      <c r="K2" s="285"/>
    </row>
    <row r="3" spans="1:16" ht="30" customHeight="1" x14ac:dyDescent="0.2">
      <c r="A3" s="281"/>
      <c r="B3" s="286" t="s">
        <v>2</v>
      </c>
      <c r="C3" s="286"/>
      <c r="D3" s="286" t="s">
        <v>3</v>
      </c>
      <c r="E3" s="286"/>
      <c r="F3" s="286" t="s">
        <v>142</v>
      </c>
      <c r="G3" s="286" t="s">
        <v>2</v>
      </c>
      <c r="H3" s="286"/>
      <c r="I3" s="286" t="s">
        <v>3</v>
      </c>
      <c r="J3" s="286"/>
      <c r="K3" s="288" t="s">
        <v>142</v>
      </c>
    </row>
    <row r="4" spans="1:16" ht="30" customHeight="1" x14ac:dyDescent="0.2">
      <c r="A4" s="282"/>
      <c r="B4" s="201" t="s">
        <v>72</v>
      </c>
      <c r="C4" s="201" t="s">
        <v>73</v>
      </c>
      <c r="D4" s="201" t="s">
        <v>72</v>
      </c>
      <c r="E4" s="201" t="s">
        <v>73</v>
      </c>
      <c r="F4" s="287"/>
      <c r="G4" s="201" t="s">
        <v>72</v>
      </c>
      <c r="H4" s="201" t="s">
        <v>73</v>
      </c>
      <c r="I4" s="201" t="s">
        <v>72</v>
      </c>
      <c r="J4" s="201" t="s">
        <v>73</v>
      </c>
      <c r="K4" s="289"/>
    </row>
    <row r="5" spans="1:16" ht="24.95" customHeight="1" x14ac:dyDescent="0.2">
      <c r="A5" s="207">
        <v>2012</v>
      </c>
      <c r="B5" s="204">
        <v>9720505</v>
      </c>
      <c r="C5" s="205">
        <v>5.1396332137017442E-2</v>
      </c>
      <c r="D5" s="204">
        <v>22962129</v>
      </c>
      <c r="E5" s="205">
        <v>4.269077735153215E-2</v>
      </c>
      <c r="F5" s="206">
        <v>2.362236221266282</v>
      </c>
      <c r="G5" s="204">
        <v>2276818</v>
      </c>
      <c r="H5" s="205">
        <v>4.998212996930973E-2</v>
      </c>
      <c r="I5" s="204">
        <v>6776193</v>
      </c>
      <c r="J5" s="205">
        <v>4.3133158866994981E-2</v>
      </c>
      <c r="K5" s="206">
        <v>2.9761680555933765</v>
      </c>
      <c r="L5" s="182"/>
      <c r="O5" s="180"/>
      <c r="P5" s="180"/>
    </row>
    <row r="6" spans="1:16" ht="24.95" customHeight="1" x14ac:dyDescent="0.2">
      <c r="A6" s="207">
        <v>2013</v>
      </c>
      <c r="B6" s="204">
        <v>10232985</v>
      </c>
      <c r="C6" s="205">
        <v>5.2721540701846203E-2</v>
      </c>
      <c r="D6" s="204">
        <v>24160505</v>
      </c>
      <c r="E6" s="205">
        <v>5.2189237330737104E-2</v>
      </c>
      <c r="F6" s="206">
        <v>2.3610417683598675</v>
      </c>
      <c r="G6" s="204">
        <v>2402145</v>
      </c>
      <c r="H6" s="205">
        <v>5.504480375682208E-2</v>
      </c>
      <c r="I6" s="204">
        <v>7103898</v>
      </c>
      <c r="J6" s="205">
        <v>4.8361225838756461E-2</v>
      </c>
      <c r="K6" s="206">
        <v>2.9573144002547722</v>
      </c>
      <c r="L6" s="182"/>
      <c r="O6" s="180"/>
      <c r="P6" s="180"/>
    </row>
    <row r="7" spans="1:16" ht="24.95" customHeight="1" x14ac:dyDescent="0.2">
      <c r="A7" s="207">
        <v>2014</v>
      </c>
      <c r="B7" s="204">
        <v>10813231</v>
      </c>
      <c r="C7" s="205">
        <v>5.6703493653122772E-2</v>
      </c>
      <c r="D7" s="204">
        <v>25377967</v>
      </c>
      <c r="E7" s="205">
        <v>5.0390585792805309E-2</v>
      </c>
      <c r="F7" s="206">
        <v>2.346936544683083</v>
      </c>
      <c r="G7" s="204">
        <v>2565665</v>
      </c>
      <c r="H7" s="205">
        <v>6.8072493542229884E-2</v>
      </c>
      <c r="I7" s="204">
        <v>7437432</v>
      </c>
      <c r="J7" s="205">
        <v>4.6950843044199164E-2</v>
      </c>
      <c r="K7" s="206">
        <v>2.8988320766740787</v>
      </c>
      <c r="L7" s="182"/>
      <c r="O7" s="180"/>
      <c r="P7" s="180"/>
    </row>
    <row r="8" spans="1:16" ht="24.95" customHeight="1" x14ac:dyDescent="0.2">
      <c r="A8" s="207">
        <v>2015</v>
      </c>
      <c r="B8" s="204">
        <v>11298298</v>
      </c>
      <c r="C8" s="205">
        <v>4.4858655105028289E-2</v>
      </c>
      <c r="D8" s="204">
        <v>26420620</v>
      </c>
      <c r="E8" s="205">
        <v>4.1084969493419221E-2</v>
      </c>
      <c r="F8" s="206">
        <v>2.3384601822327578</v>
      </c>
      <c r="G8" s="204">
        <v>2646031</v>
      </c>
      <c r="H8" s="205">
        <v>3.1323652932085944E-2</v>
      </c>
      <c r="I8" s="204">
        <v>7582747</v>
      </c>
      <c r="J8" s="205">
        <v>1.9538329896663154E-2</v>
      </c>
      <c r="K8" s="206">
        <v>2.8657060329225166</v>
      </c>
      <c r="L8" s="182"/>
      <c r="O8" s="180"/>
      <c r="P8" s="180"/>
    </row>
    <row r="9" spans="1:16" ht="24.95" customHeight="1" x14ac:dyDescent="0.2">
      <c r="A9" s="207">
        <v>2016</v>
      </c>
      <c r="B9" s="204">
        <v>11536239</v>
      </c>
      <c r="C9" s="205">
        <v>2.1059897694325258E-2</v>
      </c>
      <c r="D9" s="204">
        <v>26935666</v>
      </c>
      <c r="E9" s="205">
        <v>1.9494092114416661E-2</v>
      </c>
      <c r="F9" s="206">
        <v>2.3348741301216105</v>
      </c>
      <c r="G9" s="204">
        <v>2725197</v>
      </c>
      <c r="H9" s="205">
        <v>2.9918772682557382E-2</v>
      </c>
      <c r="I9" s="204">
        <v>7715470</v>
      </c>
      <c r="J9" s="205">
        <v>1.7503287397034439E-2</v>
      </c>
      <c r="K9" s="206">
        <v>2.8311604628949762</v>
      </c>
      <c r="L9" s="182"/>
      <c r="M9" s="183"/>
      <c r="O9" s="180"/>
      <c r="P9" s="180"/>
    </row>
    <row r="10" spans="1:16" x14ac:dyDescent="0.2">
      <c r="A10" s="321" t="s">
        <v>144</v>
      </c>
    </row>
  </sheetData>
  <mergeCells count="9">
    <mergeCell ref="A2:A4"/>
    <mergeCell ref="B2:F2"/>
    <mergeCell ref="G2:K2"/>
    <mergeCell ref="B3:C3"/>
    <mergeCell ref="D3:E3"/>
    <mergeCell ref="F3:F4"/>
    <mergeCell ref="G3:H3"/>
    <mergeCell ref="I3:J3"/>
    <mergeCell ref="K3:K4"/>
  </mergeCells>
  <printOptions horizontalCentered="1"/>
  <pageMargins left="0" right="0" top="0.59055118110236227" bottom="0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X94"/>
  <sheetViews>
    <sheetView topLeftCell="A4" workbookViewId="0">
      <selection activeCell="A27" sqref="A27"/>
    </sheetView>
  </sheetViews>
  <sheetFormatPr defaultRowHeight="12" x14ac:dyDescent="0.2"/>
  <cols>
    <col min="1" max="1" width="6.7109375" style="97" customWidth="1"/>
    <col min="2" max="2" width="9" style="97" bestFit="1" customWidth="1"/>
    <col min="3" max="3" width="9.85546875" style="97" bestFit="1" customWidth="1"/>
    <col min="4" max="4" width="9.7109375" style="97" bestFit="1" customWidth="1"/>
    <col min="5" max="5" width="9" style="97" bestFit="1" customWidth="1"/>
    <col min="6" max="6" width="9.85546875" style="97" bestFit="1" customWidth="1"/>
    <col min="7" max="7" width="9.7109375" style="97" bestFit="1" customWidth="1"/>
    <col min="8" max="9" width="9.85546875" style="97" bestFit="1" customWidth="1"/>
    <col min="10" max="10" width="9.7109375" style="97" bestFit="1" customWidth="1"/>
    <col min="11" max="13" width="14.5703125" style="97" customWidth="1"/>
    <col min="14" max="14" width="5.7109375" style="118" customWidth="1"/>
    <col min="15" max="15" width="14.5703125" style="118" customWidth="1"/>
    <col min="16" max="16" width="9" style="118" customWidth="1"/>
    <col min="17" max="17" width="9.140625" style="118"/>
    <col min="18" max="18" width="7" style="118" customWidth="1"/>
    <col min="19" max="19" width="6.140625" style="118" customWidth="1"/>
    <col min="20" max="24" width="9.140625" style="118"/>
    <col min="25" max="254" width="9.140625" style="97"/>
    <col min="255" max="255" width="4.28515625" style="97" customWidth="1"/>
    <col min="256" max="256" width="5" style="97" bestFit="1" customWidth="1"/>
    <col min="257" max="257" width="11.7109375" style="97" customWidth="1"/>
    <col min="258" max="258" width="10" style="97" customWidth="1"/>
    <col min="259" max="259" width="9.85546875" style="97" bestFit="1" customWidth="1"/>
    <col min="260" max="260" width="10.85546875" style="97" customWidth="1"/>
    <col min="261" max="261" width="9.7109375" style="97" customWidth="1"/>
    <col min="262" max="262" width="10.28515625" style="97" customWidth="1"/>
    <col min="263" max="263" width="10.7109375" style="97" customWidth="1"/>
    <col min="264" max="264" width="9.5703125" style="97" customWidth="1"/>
    <col min="265" max="265" width="11.140625" style="97" customWidth="1"/>
    <col min="266" max="266" width="10.85546875" style="97" customWidth="1"/>
    <col min="267" max="272" width="14.5703125" style="97" customWidth="1"/>
    <col min="273" max="510" width="9.140625" style="97"/>
    <col min="511" max="511" width="4.28515625" style="97" customWidth="1"/>
    <col min="512" max="512" width="5" style="97" bestFit="1" customWidth="1"/>
    <col min="513" max="513" width="11.7109375" style="97" customWidth="1"/>
    <col min="514" max="514" width="10" style="97" customWidth="1"/>
    <col min="515" max="515" width="9.85546875" style="97" bestFit="1" customWidth="1"/>
    <col min="516" max="516" width="10.85546875" style="97" customWidth="1"/>
    <col min="517" max="517" width="9.7109375" style="97" customWidth="1"/>
    <col min="518" max="518" width="10.28515625" style="97" customWidth="1"/>
    <col min="519" max="519" width="10.7109375" style="97" customWidth="1"/>
    <col min="520" max="520" width="9.5703125" style="97" customWidth="1"/>
    <col min="521" max="521" width="11.140625" style="97" customWidth="1"/>
    <col min="522" max="522" width="10.85546875" style="97" customWidth="1"/>
    <col min="523" max="528" width="14.5703125" style="97" customWidth="1"/>
    <col min="529" max="766" width="9.140625" style="97"/>
    <col min="767" max="767" width="4.28515625" style="97" customWidth="1"/>
    <col min="768" max="768" width="5" style="97" bestFit="1" customWidth="1"/>
    <col min="769" max="769" width="11.7109375" style="97" customWidth="1"/>
    <col min="770" max="770" width="10" style="97" customWidth="1"/>
    <col min="771" max="771" width="9.85546875" style="97" bestFit="1" customWidth="1"/>
    <col min="772" max="772" width="10.85546875" style="97" customWidth="1"/>
    <col min="773" max="773" width="9.7109375" style="97" customWidth="1"/>
    <col min="774" max="774" width="10.28515625" style="97" customWidth="1"/>
    <col min="775" max="775" width="10.7109375" style="97" customWidth="1"/>
    <col min="776" max="776" width="9.5703125" style="97" customWidth="1"/>
    <col min="777" max="777" width="11.140625" style="97" customWidth="1"/>
    <col min="778" max="778" width="10.85546875" style="97" customWidth="1"/>
    <col min="779" max="784" width="14.5703125" style="97" customWidth="1"/>
    <col min="785" max="1022" width="9.140625" style="97"/>
    <col min="1023" max="1023" width="4.28515625" style="97" customWidth="1"/>
    <col min="1024" max="1024" width="5" style="97" bestFit="1" customWidth="1"/>
    <col min="1025" max="1025" width="11.7109375" style="97" customWidth="1"/>
    <col min="1026" max="1026" width="10" style="97" customWidth="1"/>
    <col min="1027" max="1027" width="9.85546875" style="97" bestFit="1" customWidth="1"/>
    <col min="1028" max="1028" width="10.85546875" style="97" customWidth="1"/>
    <col min="1029" max="1029" width="9.7109375" style="97" customWidth="1"/>
    <col min="1030" max="1030" width="10.28515625" style="97" customWidth="1"/>
    <col min="1031" max="1031" width="10.7109375" style="97" customWidth="1"/>
    <col min="1032" max="1032" width="9.5703125" style="97" customWidth="1"/>
    <col min="1033" max="1033" width="11.140625" style="97" customWidth="1"/>
    <col min="1034" max="1034" width="10.85546875" style="97" customWidth="1"/>
    <col min="1035" max="1040" width="14.5703125" style="97" customWidth="1"/>
    <col min="1041" max="1278" width="9.140625" style="97"/>
    <col min="1279" max="1279" width="4.28515625" style="97" customWidth="1"/>
    <col min="1280" max="1280" width="5" style="97" bestFit="1" customWidth="1"/>
    <col min="1281" max="1281" width="11.7109375" style="97" customWidth="1"/>
    <col min="1282" max="1282" width="10" style="97" customWidth="1"/>
    <col min="1283" max="1283" width="9.85546875" style="97" bestFit="1" customWidth="1"/>
    <col min="1284" max="1284" width="10.85546875" style="97" customWidth="1"/>
    <col min="1285" max="1285" width="9.7109375" style="97" customWidth="1"/>
    <col min="1286" max="1286" width="10.28515625" style="97" customWidth="1"/>
    <col min="1287" max="1287" width="10.7109375" style="97" customWidth="1"/>
    <col min="1288" max="1288" width="9.5703125" style="97" customWidth="1"/>
    <col min="1289" max="1289" width="11.140625" style="97" customWidth="1"/>
    <col min="1290" max="1290" width="10.85546875" style="97" customWidth="1"/>
    <col min="1291" max="1296" width="14.5703125" style="97" customWidth="1"/>
    <col min="1297" max="1534" width="9.140625" style="97"/>
    <col min="1535" max="1535" width="4.28515625" style="97" customWidth="1"/>
    <col min="1536" max="1536" width="5" style="97" bestFit="1" customWidth="1"/>
    <col min="1537" max="1537" width="11.7109375" style="97" customWidth="1"/>
    <col min="1538" max="1538" width="10" style="97" customWidth="1"/>
    <col min="1539" max="1539" width="9.85546875" style="97" bestFit="1" customWidth="1"/>
    <col min="1540" max="1540" width="10.85546875" style="97" customWidth="1"/>
    <col min="1541" max="1541" width="9.7109375" style="97" customWidth="1"/>
    <col min="1542" max="1542" width="10.28515625" style="97" customWidth="1"/>
    <col min="1543" max="1543" width="10.7109375" style="97" customWidth="1"/>
    <col min="1544" max="1544" width="9.5703125" style="97" customWidth="1"/>
    <col min="1545" max="1545" width="11.140625" style="97" customWidth="1"/>
    <col min="1546" max="1546" width="10.85546875" style="97" customWidth="1"/>
    <col min="1547" max="1552" width="14.5703125" style="97" customWidth="1"/>
    <col min="1553" max="1790" width="9.140625" style="97"/>
    <col min="1791" max="1791" width="4.28515625" style="97" customWidth="1"/>
    <col min="1792" max="1792" width="5" style="97" bestFit="1" customWidth="1"/>
    <col min="1793" max="1793" width="11.7109375" style="97" customWidth="1"/>
    <col min="1794" max="1794" width="10" style="97" customWidth="1"/>
    <col min="1795" max="1795" width="9.85546875" style="97" bestFit="1" customWidth="1"/>
    <col min="1796" max="1796" width="10.85546875" style="97" customWidth="1"/>
    <col min="1797" max="1797" width="9.7109375" style="97" customWidth="1"/>
    <col min="1798" max="1798" width="10.28515625" style="97" customWidth="1"/>
    <col min="1799" max="1799" width="10.7109375" style="97" customWidth="1"/>
    <col min="1800" max="1800" width="9.5703125" style="97" customWidth="1"/>
    <col min="1801" max="1801" width="11.140625" style="97" customWidth="1"/>
    <col min="1802" max="1802" width="10.85546875" style="97" customWidth="1"/>
    <col min="1803" max="1808" width="14.5703125" style="97" customWidth="1"/>
    <col min="1809" max="2046" width="9.140625" style="97"/>
    <col min="2047" max="2047" width="4.28515625" style="97" customWidth="1"/>
    <col min="2048" max="2048" width="5" style="97" bestFit="1" customWidth="1"/>
    <col min="2049" max="2049" width="11.7109375" style="97" customWidth="1"/>
    <col min="2050" max="2050" width="10" style="97" customWidth="1"/>
    <col min="2051" max="2051" width="9.85546875" style="97" bestFit="1" customWidth="1"/>
    <col min="2052" max="2052" width="10.85546875" style="97" customWidth="1"/>
    <col min="2053" max="2053" width="9.7109375" style="97" customWidth="1"/>
    <col min="2054" max="2054" width="10.28515625" style="97" customWidth="1"/>
    <col min="2055" max="2055" width="10.7109375" style="97" customWidth="1"/>
    <col min="2056" max="2056" width="9.5703125" style="97" customWidth="1"/>
    <col min="2057" max="2057" width="11.140625" style="97" customWidth="1"/>
    <col min="2058" max="2058" width="10.85546875" style="97" customWidth="1"/>
    <col min="2059" max="2064" width="14.5703125" style="97" customWidth="1"/>
    <col min="2065" max="2302" width="9.140625" style="97"/>
    <col min="2303" max="2303" width="4.28515625" style="97" customWidth="1"/>
    <col min="2304" max="2304" width="5" style="97" bestFit="1" customWidth="1"/>
    <col min="2305" max="2305" width="11.7109375" style="97" customWidth="1"/>
    <col min="2306" max="2306" width="10" style="97" customWidth="1"/>
    <col min="2307" max="2307" width="9.85546875" style="97" bestFit="1" customWidth="1"/>
    <col min="2308" max="2308" width="10.85546875" style="97" customWidth="1"/>
    <col min="2309" max="2309" width="9.7109375" style="97" customWidth="1"/>
    <col min="2310" max="2310" width="10.28515625" style="97" customWidth="1"/>
    <col min="2311" max="2311" width="10.7109375" style="97" customWidth="1"/>
    <col min="2312" max="2312" width="9.5703125" style="97" customWidth="1"/>
    <col min="2313" max="2313" width="11.140625" style="97" customWidth="1"/>
    <col min="2314" max="2314" width="10.85546875" style="97" customWidth="1"/>
    <col min="2315" max="2320" width="14.5703125" style="97" customWidth="1"/>
    <col min="2321" max="2558" width="9.140625" style="97"/>
    <col min="2559" max="2559" width="4.28515625" style="97" customWidth="1"/>
    <col min="2560" max="2560" width="5" style="97" bestFit="1" customWidth="1"/>
    <col min="2561" max="2561" width="11.7109375" style="97" customWidth="1"/>
    <col min="2562" max="2562" width="10" style="97" customWidth="1"/>
    <col min="2563" max="2563" width="9.85546875" style="97" bestFit="1" customWidth="1"/>
    <col min="2564" max="2564" width="10.85546875" style="97" customWidth="1"/>
    <col min="2565" max="2565" width="9.7109375" style="97" customWidth="1"/>
    <col min="2566" max="2566" width="10.28515625" style="97" customWidth="1"/>
    <col min="2567" max="2567" width="10.7109375" style="97" customWidth="1"/>
    <col min="2568" max="2568" width="9.5703125" style="97" customWidth="1"/>
    <col min="2569" max="2569" width="11.140625" style="97" customWidth="1"/>
    <col min="2570" max="2570" width="10.85546875" style="97" customWidth="1"/>
    <col min="2571" max="2576" width="14.5703125" style="97" customWidth="1"/>
    <col min="2577" max="2814" width="9.140625" style="97"/>
    <col min="2815" max="2815" width="4.28515625" style="97" customWidth="1"/>
    <col min="2816" max="2816" width="5" style="97" bestFit="1" customWidth="1"/>
    <col min="2817" max="2817" width="11.7109375" style="97" customWidth="1"/>
    <col min="2818" max="2818" width="10" style="97" customWidth="1"/>
    <col min="2819" max="2819" width="9.85546875" style="97" bestFit="1" customWidth="1"/>
    <col min="2820" max="2820" width="10.85546875" style="97" customWidth="1"/>
    <col min="2821" max="2821" width="9.7109375" style="97" customWidth="1"/>
    <col min="2822" max="2822" width="10.28515625" style="97" customWidth="1"/>
    <col min="2823" max="2823" width="10.7109375" style="97" customWidth="1"/>
    <col min="2824" max="2824" width="9.5703125" style="97" customWidth="1"/>
    <col min="2825" max="2825" width="11.140625" style="97" customWidth="1"/>
    <col min="2826" max="2826" width="10.85546875" style="97" customWidth="1"/>
    <col min="2827" max="2832" width="14.5703125" style="97" customWidth="1"/>
    <col min="2833" max="3070" width="9.140625" style="97"/>
    <col min="3071" max="3071" width="4.28515625" style="97" customWidth="1"/>
    <col min="3072" max="3072" width="5" style="97" bestFit="1" customWidth="1"/>
    <col min="3073" max="3073" width="11.7109375" style="97" customWidth="1"/>
    <col min="3074" max="3074" width="10" style="97" customWidth="1"/>
    <col min="3075" max="3075" width="9.85546875" style="97" bestFit="1" customWidth="1"/>
    <col min="3076" max="3076" width="10.85546875" style="97" customWidth="1"/>
    <col min="3077" max="3077" width="9.7109375" style="97" customWidth="1"/>
    <col min="3078" max="3078" width="10.28515625" style="97" customWidth="1"/>
    <col min="3079" max="3079" width="10.7109375" style="97" customWidth="1"/>
    <col min="3080" max="3080" width="9.5703125" style="97" customWidth="1"/>
    <col min="3081" max="3081" width="11.140625" style="97" customWidth="1"/>
    <col min="3082" max="3082" width="10.85546875" style="97" customWidth="1"/>
    <col min="3083" max="3088" width="14.5703125" style="97" customWidth="1"/>
    <col min="3089" max="3326" width="9.140625" style="97"/>
    <col min="3327" max="3327" width="4.28515625" style="97" customWidth="1"/>
    <col min="3328" max="3328" width="5" style="97" bestFit="1" customWidth="1"/>
    <col min="3329" max="3329" width="11.7109375" style="97" customWidth="1"/>
    <col min="3330" max="3330" width="10" style="97" customWidth="1"/>
    <col min="3331" max="3331" width="9.85546875" style="97" bestFit="1" customWidth="1"/>
    <col min="3332" max="3332" width="10.85546875" style="97" customWidth="1"/>
    <col min="3333" max="3333" width="9.7109375" style="97" customWidth="1"/>
    <col min="3334" max="3334" width="10.28515625" style="97" customWidth="1"/>
    <col min="3335" max="3335" width="10.7109375" style="97" customWidth="1"/>
    <col min="3336" max="3336" width="9.5703125" style="97" customWidth="1"/>
    <col min="3337" max="3337" width="11.140625" style="97" customWidth="1"/>
    <col min="3338" max="3338" width="10.85546875" style="97" customWidth="1"/>
    <col min="3339" max="3344" width="14.5703125" style="97" customWidth="1"/>
    <col min="3345" max="3582" width="9.140625" style="97"/>
    <col min="3583" max="3583" width="4.28515625" style="97" customWidth="1"/>
    <col min="3584" max="3584" width="5" style="97" bestFit="1" customWidth="1"/>
    <col min="3585" max="3585" width="11.7109375" style="97" customWidth="1"/>
    <col min="3586" max="3586" width="10" style="97" customWidth="1"/>
    <col min="3587" max="3587" width="9.85546875" style="97" bestFit="1" customWidth="1"/>
    <col min="3588" max="3588" width="10.85546875" style="97" customWidth="1"/>
    <col min="3589" max="3589" width="9.7109375" style="97" customWidth="1"/>
    <col min="3590" max="3590" width="10.28515625" style="97" customWidth="1"/>
    <col min="3591" max="3591" width="10.7109375" style="97" customWidth="1"/>
    <col min="3592" max="3592" width="9.5703125" style="97" customWidth="1"/>
    <col min="3593" max="3593" width="11.140625" style="97" customWidth="1"/>
    <col min="3594" max="3594" width="10.85546875" style="97" customWidth="1"/>
    <col min="3595" max="3600" width="14.5703125" style="97" customWidth="1"/>
    <col min="3601" max="3838" width="9.140625" style="97"/>
    <col min="3839" max="3839" width="4.28515625" style="97" customWidth="1"/>
    <col min="3840" max="3840" width="5" style="97" bestFit="1" customWidth="1"/>
    <col min="3841" max="3841" width="11.7109375" style="97" customWidth="1"/>
    <col min="3842" max="3842" width="10" style="97" customWidth="1"/>
    <col min="3843" max="3843" width="9.85546875" style="97" bestFit="1" customWidth="1"/>
    <col min="3844" max="3844" width="10.85546875" style="97" customWidth="1"/>
    <col min="3845" max="3845" width="9.7109375" style="97" customWidth="1"/>
    <col min="3846" max="3846" width="10.28515625" style="97" customWidth="1"/>
    <col min="3847" max="3847" width="10.7109375" style="97" customWidth="1"/>
    <col min="3848" max="3848" width="9.5703125" style="97" customWidth="1"/>
    <col min="3849" max="3849" width="11.140625" style="97" customWidth="1"/>
    <col min="3850" max="3850" width="10.85546875" style="97" customWidth="1"/>
    <col min="3851" max="3856" width="14.5703125" style="97" customWidth="1"/>
    <col min="3857" max="4094" width="9.140625" style="97"/>
    <col min="4095" max="4095" width="4.28515625" style="97" customWidth="1"/>
    <col min="4096" max="4096" width="5" style="97" bestFit="1" customWidth="1"/>
    <col min="4097" max="4097" width="11.7109375" style="97" customWidth="1"/>
    <col min="4098" max="4098" width="10" style="97" customWidth="1"/>
    <col min="4099" max="4099" width="9.85546875" style="97" bestFit="1" customWidth="1"/>
    <col min="4100" max="4100" width="10.85546875" style="97" customWidth="1"/>
    <col min="4101" max="4101" width="9.7109375" style="97" customWidth="1"/>
    <col min="4102" max="4102" width="10.28515625" style="97" customWidth="1"/>
    <col min="4103" max="4103" width="10.7109375" style="97" customWidth="1"/>
    <col min="4104" max="4104" width="9.5703125" style="97" customWidth="1"/>
    <col min="4105" max="4105" width="11.140625" style="97" customWidth="1"/>
    <col min="4106" max="4106" width="10.85546875" style="97" customWidth="1"/>
    <col min="4107" max="4112" width="14.5703125" style="97" customWidth="1"/>
    <col min="4113" max="4350" width="9.140625" style="97"/>
    <col min="4351" max="4351" width="4.28515625" style="97" customWidth="1"/>
    <col min="4352" max="4352" width="5" style="97" bestFit="1" customWidth="1"/>
    <col min="4353" max="4353" width="11.7109375" style="97" customWidth="1"/>
    <col min="4354" max="4354" width="10" style="97" customWidth="1"/>
    <col min="4355" max="4355" width="9.85546875" style="97" bestFit="1" customWidth="1"/>
    <col min="4356" max="4356" width="10.85546875" style="97" customWidth="1"/>
    <col min="4357" max="4357" width="9.7109375" style="97" customWidth="1"/>
    <col min="4358" max="4358" width="10.28515625" style="97" customWidth="1"/>
    <col min="4359" max="4359" width="10.7109375" style="97" customWidth="1"/>
    <col min="4360" max="4360" width="9.5703125" style="97" customWidth="1"/>
    <col min="4361" max="4361" width="11.140625" style="97" customWidth="1"/>
    <col min="4362" max="4362" width="10.85546875" style="97" customWidth="1"/>
    <col min="4363" max="4368" width="14.5703125" style="97" customWidth="1"/>
    <col min="4369" max="4606" width="9.140625" style="97"/>
    <col min="4607" max="4607" width="4.28515625" style="97" customWidth="1"/>
    <col min="4608" max="4608" width="5" style="97" bestFit="1" customWidth="1"/>
    <col min="4609" max="4609" width="11.7109375" style="97" customWidth="1"/>
    <col min="4610" max="4610" width="10" style="97" customWidth="1"/>
    <col min="4611" max="4611" width="9.85546875" style="97" bestFit="1" customWidth="1"/>
    <col min="4612" max="4612" width="10.85546875" style="97" customWidth="1"/>
    <col min="4613" max="4613" width="9.7109375" style="97" customWidth="1"/>
    <col min="4614" max="4614" width="10.28515625" style="97" customWidth="1"/>
    <col min="4615" max="4615" width="10.7109375" style="97" customWidth="1"/>
    <col min="4616" max="4616" width="9.5703125" style="97" customWidth="1"/>
    <col min="4617" max="4617" width="11.140625" style="97" customWidth="1"/>
    <col min="4618" max="4618" width="10.85546875" style="97" customWidth="1"/>
    <col min="4619" max="4624" width="14.5703125" style="97" customWidth="1"/>
    <col min="4625" max="4862" width="9.140625" style="97"/>
    <col min="4863" max="4863" width="4.28515625" style="97" customWidth="1"/>
    <col min="4864" max="4864" width="5" style="97" bestFit="1" customWidth="1"/>
    <col min="4865" max="4865" width="11.7109375" style="97" customWidth="1"/>
    <col min="4866" max="4866" width="10" style="97" customWidth="1"/>
    <col min="4867" max="4867" width="9.85546875" style="97" bestFit="1" customWidth="1"/>
    <col min="4868" max="4868" width="10.85546875" style="97" customWidth="1"/>
    <col min="4869" max="4869" width="9.7109375" style="97" customWidth="1"/>
    <col min="4870" max="4870" width="10.28515625" style="97" customWidth="1"/>
    <col min="4871" max="4871" width="10.7109375" style="97" customWidth="1"/>
    <col min="4872" max="4872" width="9.5703125" style="97" customWidth="1"/>
    <col min="4873" max="4873" width="11.140625" style="97" customWidth="1"/>
    <col min="4874" max="4874" width="10.85546875" style="97" customWidth="1"/>
    <col min="4875" max="4880" width="14.5703125" style="97" customWidth="1"/>
    <col min="4881" max="5118" width="9.140625" style="97"/>
    <col min="5119" max="5119" width="4.28515625" style="97" customWidth="1"/>
    <col min="5120" max="5120" width="5" style="97" bestFit="1" customWidth="1"/>
    <col min="5121" max="5121" width="11.7109375" style="97" customWidth="1"/>
    <col min="5122" max="5122" width="10" style="97" customWidth="1"/>
    <col min="5123" max="5123" width="9.85546875" style="97" bestFit="1" customWidth="1"/>
    <col min="5124" max="5124" width="10.85546875" style="97" customWidth="1"/>
    <col min="5125" max="5125" width="9.7109375" style="97" customWidth="1"/>
    <col min="5126" max="5126" width="10.28515625" style="97" customWidth="1"/>
    <col min="5127" max="5127" width="10.7109375" style="97" customWidth="1"/>
    <col min="5128" max="5128" width="9.5703125" style="97" customWidth="1"/>
    <col min="5129" max="5129" width="11.140625" style="97" customWidth="1"/>
    <col min="5130" max="5130" width="10.85546875" style="97" customWidth="1"/>
    <col min="5131" max="5136" width="14.5703125" style="97" customWidth="1"/>
    <col min="5137" max="5374" width="9.140625" style="97"/>
    <col min="5375" max="5375" width="4.28515625" style="97" customWidth="1"/>
    <col min="5376" max="5376" width="5" style="97" bestFit="1" customWidth="1"/>
    <col min="5377" max="5377" width="11.7109375" style="97" customWidth="1"/>
    <col min="5378" max="5378" width="10" style="97" customWidth="1"/>
    <col min="5379" max="5379" width="9.85546875" style="97" bestFit="1" customWidth="1"/>
    <col min="5380" max="5380" width="10.85546875" style="97" customWidth="1"/>
    <col min="5381" max="5381" width="9.7109375" style="97" customWidth="1"/>
    <col min="5382" max="5382" width="10.28515625" style="97" customWidth="1"/>
    <col min="5383" max="5383" width="10.7109375" style="97" customWidth="1"/>
    <col min="5384" max="5384" width="9.5703125" style="97" customWidth="1"/>
    <col min="5385" max="5385" width="11.140625" style="97" customWidth="1"/>
    <col min="5386" max="5386" width="10.85546875" style="97" customWidth="1"/>
    <col min="5387" max="5392" width="14.5703125" style="97" customWidth="1"/>
    <col min="5393" max="5630" width="9.140625" style="97"/>
    <col min="5631" max="5631" width="4.28515625" style="97" customWidth="1"/>
    <col min="5632" max="5632" width="5" style="97" bestFit="1" customWidth="1"/>
    <col min="5633" max="5633" width="11.7109375" style="97" customWidth="1"/>
    <col min="5634" max="5634" width="10" style="97" customWidth="1"/>
    <col min="5635" max="5635" width="9.85546875" style="97" bestFit="1" customWidth="1"/>
    <col min="5636" max="5636" width="10.85546875" style="97" customWidth="1"/>
    <col min="5637" max="5637" width="9.7109375" style="97" customWidth="1"/>
    <col min="5638" max="5638" width="10.28515625" style="97" customWidth="1"/>
    <col min="5639" max="5639" width="10.7109375" style="97" customWidth="1"/>
    <col min="5640" max="5640" width="9.5703125" style="97" customWidth="1"/>
    <col min="5641" max="5641" width="11.140625" style="97" customWidth="1"/>
    <col min="5642" max="5642" width="10.85546875" style="97" customWidth="1"/>
    <col min="5643" max="5648" width="14.5703125" style="97" customWidth="1"/>
    <col min="5649" max="5886" width="9.140625" style="97"/>
    <col min="5887" max="5887" width="4.28515625" style="97" customWidth="1"/>
    <col min="5888" max="5888" width="5" style="97" bestFit="1" customWidth="1"/>
    <col min="5889" max="5889" width="11.7109375" style="97" customWidth="1"/>
    <col min="5890" max="5890" width="10" style="97" customWidth="1"/>
    <col min="5891" max="5891" width="9.85546875" style="97" bestFit="1" customWidth="1"/>
    <col min="5892" max="5892" width="10.85546875" style="97" customWidth="1"/>
    <col min="5893" max="5893" width="9.7109375" style="97" customWidth="1"/>
    <col min="5894" max="5894" width="10.28515625" style="97" customWidth="1"/>
    <col min="5895" max="5895" width="10.7109375" style="97" customWidth="1"/>
    <col min="5896" max="5896" width="9.5703125" style="97" customWidth="1"/>
    <col min="5897" max="5897" width="11.140625" style="97" customWidth="1"/>
    <col min="5898" max="5898" width="10.85546875" style="97" customWidth="1"/>
    <col min="5899" max="5904" width="14.5703125" style="97" customWidth="1"/>
    <col min="5905" max="6142" width="9.140625" style="97"/>
    <col min="6143" max="6143" width="4.28515625" style="97" customWidth="1"/>
    <col min="6144" max="6144" width="5" style="97" bestFit="1" customWidth="1"/>
    <col min="6145" max="6145" width="11.7109375" style="97" customWidth="1"/>
    <col min="6146" max="6146" width="10" style="97" customWidth="1"/>
    <col min="6147" max="6147" width="9.85546875" style="97" bestFit="1" customWidth="1"/>
    <col min="6148" max="6148" width="10.85546875" style="97" customWidth="1"/>
    <col min="6149" max="6149" width="9.7109375" style="97" customWidth="1"/>
    <col min="6150" max="6150" width="10.28515625" style="97" customWidth="1"/>
    <col min="6151" max="6151" width="10.7109375" style="97" customWidth="1"/>
    <col min="6152" max="6152" width="9.5703125" style="97" customWidth="1"/>
    <col min="6153" max="6153" width="11.140625" style="97" customWidth="1"/>
    <col min="6154" max="6154" width="10.85546875" style="97" customWidth="1"/>
    <col min="6155" max="6160" width="14.5703125" style="97" customWidth="1"/>
    <col min="6161" max="6398" width="9.140625" style="97"/>
    <col min="6399" max="6399" width="4.28515625" style="97" customWidth="1"/>
    <col min="6400" max="6400" width="5" style="97" bestFit="1" customWidth="1"/>
    <col min="6401" max="6401" width="11.7109375" style="97" customWidth="1"/>
    <col min="6402" max="6402" width="10" style="97" customWidth="1"/>
    <col min="6403" max="6403" width="9.85546875" style="97" bestFit="1" customWidth="1"/>
    <col min="6404" max="6404" width="10.85546875" style="97" customWidth="1"/>
    <col min="6405" max="6405" width="9.7109375" style="97" customWidth="1"/>
    <col min="6406" max="6406" width="10.28515625" style="97" customWidth="1"/>
    <col min="6407" max="6407" width="10.7109375" style="97" customWidth="1"/>
    <col min="6408" max="6408" width="9.5703125" style="97" customWidth="1"/>
    <col min="6409" max="6409" width="11.140625" style="97" customWidth="1"/>
    <col min="6410" max="6410" width="10.85546875" style="97" customWidth="1"/>
    <col min="6411" max="6416" width="14.5703125" style="97" customWidth="1"/>
    <col min="6417" max="6654" width="9.140625" style="97"/>
    <col min="6655" max="6655" width="4.28515625" style="97" customWidth="1"/>
    <col min="6656" max="6656" width="5" style="97" bestFit="1" customWidth="1"/>
    <col min="6657" max="6657" width="11.7109375" style="97" customWidth="1"/>
    <col min="6658" max="6658" width="10" style="97" customWidth="1"/>
    <col min="6659" max="6659" width="9.85546875" style="97" bestFit="1" customWidth="1"/>
    <col min="6660" max="6660" width="10.85546875" style="97" customWidth="1"/>
    <col min="6661" max="6661" width="9.7109375" style="97" customWidth="1"/>
    <col min="6662" max="6662" width="10.28515625" style="97" customWidth="1"/>
    <col min="6663" max="6663" width="10.7109375" style="97" customWidth="1"/>
    <col min="6664" max="6664" width="9.5703125" style="97" customWidth="1"/>
    <col min="6665" max="6665" width="11.140625" style="97" customWidth="1"/>
    <col min="6666" max="6666" width="10.85546875" style="97" customWidth="1"/>
    <col min="6667" max="6672" width="14.5703125" style="97" customWidth="1"/>
    <col min="6673" max="6910" width="9.140625" style="97"/>
    <col min="6911" max="6911" width="4.28515625" style="97" customWidth="1"/>
    <col min="6912" max="6912" width="5" style="97" bestFit="1" customWidth="1"/>
    <col min="6913" max="6913" width="11.7109375" style="97" customWidth="1"/>
    <col min="6914" max="6914" width="10" style="97" customWidth="1"/>
    <col min="6915" max="6915" width="9.85546875" style="97" bestFit="1" customWidth="1"/>
    <col min="6916" max="6916" width="10.85546875" style="97" customWidth="1"/>
    <col min="6917" max="6917" width="9.7109375" style="97" customWidth="1"/>
    <col min="6918" max="6918" width="10.28515625" style="97" customWidth="1"/>
    <col min="6919" max="6919" width="10.7109375" style="97" customWidth="1"/>
    <col min="6920" max="6920" width="9.5703125" style="97" customWidth="1"/>
    <col min="6921" max="6921" width="11.140625" style="97" customWidth="1"/>
    <col min="6922" max="6922" width="10.85546875" style="97" customWidth="1"/>
    <col min="6923" max="6928" width="14.5703125" style="97" customWidth="1"/>
    <col min="6929" max="7166" width="9.140625" style="97"/>
    <col min="7167" max="7167" width="4.28515625" style="97" customWidth="1"/>
    <col min="7168" max="7168" width="5" style="97" bestFit="1" customWidth="1"/>
    <col min="7169" max="7169" width="11.7109375" style="97" customWidth="1"/>
    <col min="7170" max="7170" width="10" style="97" customWidth="1"/>
    <col min="7171" max="7171" width="9.85546875" style="97" bestFit="1" customWidth="1"/>
    <col min="7172" max="7172" width="10.85546875" style="97" customWidth="1"/>
    <col min="7173" max="7173" width="9.7109375" style="97" customWidth="1"/>
    <col min="7174" max="7174" width="10.28515625" style="97" customWidth="1"/>
    <col min="7175" max="7175" width="10.7109375" style="97" customWidth="1"/>
    <col min="7176" max="7176" width="9.5703125" style="97" customWidth="1"/>
    <col min="7177" max="7177" width="11.140625" style="97" customWidth="1"/>
    <col min="7178" max="7178" width="10.85546875" style="97" customWidth="1"/>
    <col min="7179" max="7184" width="14.5703125" style="97" customWidth="1"/>
    <col min="7185" max="7422" width="9.140625" style="97"/>
    <col min="7423" max="7423" width="4.28515625" style="97" customWidth="1"/>
    <col min="7424" max="7424" width="5" style="97" bestFit="1" customWidth="1"/>
    <col min="7425" max="7425" width="11.7109375" style="97" customWidth="1"/>
    <col min="7426" max="7426" width="10" style="97" customWidth="1"/>
    <col min="7427" max="7427" width="9.85546875" style="97" bestFit="1" customWidth="1"/>
    <col min="7428" max="7428" width="10.85546875" style="97" customWidth="1"/>
    <col min="7429" max="7429" width="9.7109375" style="97" customWidth="1"/>
    <col min="7430" max="7430" width="10.28515625" style="97" customWidth="1"/>
    <col min="7431" max="7431" width="10.7109375" style="97" customWidth="1"/>
    <col min="7432" max="7432" width="9.5703125" style="97" customWidth="1"/>
    <col min="7433" max="7433" width="11.140625" style="97" customWidth="1"/>
    <col min="7434" max="7434" width="10.85546875" style="97" customWidth="1"/>
    <col min="7435" max="7440" width="14.5703125" style="97" customWidth="1"/>
    <col min="7441" max="7678" width="9.140625" style="97"/>
    <col min="7679" max="7679" width="4.28515625" style="97" customWidth="1"/>
    <col min="7680" max="7680" width="5" style="97" bestFit="1" customWidth="1"/>
    <col min="7681" max="7681" width="11.7109375" style="97" customWidth="1"/>
    <col min="7682" max="7682" width="10" style="97" customWidth="1"/>
    <col min="7683" max="7683" width="9.85546875" style="97" bestFit="1" customWidth="1"/>
    <col min="7684" max="7684" width="10.85546875" style="97" customWidth="1"/>
    <col min="7685" max="7685" width="9.7109375" style="97" customWidth="1"/>
    <col min="7686" max="7686" width="10.28515625" style="97" customWidth="1"/>
    <col min="7687" max="7687" width="10.7109375" style="97" customWidth="1"/>
    <col min="7688" max="7688" width="9.5703125" style="97" customWidth="1"/>
    <col min="7689" max="7689" width="11.140625" style="97" customWidth="1"/>
    <col min="7690" max="7690" width="10.85546875" style="97" customWidth="1"/>
    <col min="7691" max="7696" width="14.5703125" style="97" customWidth="1"/>
    <col min="7697" max="7934" width="9.140625" style="97"/>
    <col min="7935" max="7935" width="4.28515625" style="97" customWidth="1"/>
    <col min="7936" max="7936" width="5" style="97" bestFit="1" customWidth="1"/>
    <col min="7937" max="7937" width="11.7109375" style="97" customWidth="1"/>
    <col min="7938" max="7938" width="10" style="97" customWidth="1"/>
    <col min="7939" max="7939" width="9.85546875" style="97" bestFit="1" customWidth="1"/>
    <col min="7940" max="7940" width="10.85546875" style="97" customWidth="1"/>
    <col min="7941" max="7941" width="9.7109375" style="97" customWidth="1"/>
    <col min="7942" max="7942" width="10.28515625" style="97" customWidth="1"/>
    <col min="7943" max="7943" width="10.7109375" style="97" customWidth="1"/>
    <col min="7944" max="7944" width="9.5703125" style="97" customWidth="1"/>
    <col min="7945" max="7945" width="11.140625" style="97" customWidth="1"/>
    <col min="7946" max="7946" width="10.85546875" style="97" customWidth="1"/>
    <col min="7947" max="7952" width="14.5703125" style="97" customWidth="1"/>
    <col min="7953" max="8190" width="9.140625" style="97"/>
    <col min="8191" max="8191" width="4.28515625" style="97" customWidth="1"/>
    <col min="8192" max="8192" width="5" style="97" bestFit="1" customWidth="1"/>
    <col min="8193" max="8193" width="11.7109375" style="97" customWidth="1"/>
    <col min="8194" max="8194" width="10" style="97" customWidth="1"/>
    <col min="8195" max="8195" width="9.85546875" style="97" bestFit="1" customWidth="1"/>
    <col min="8196" max="8196" width="10.85546875" style="97" customWidth="1"/>
    <col min="8197" max="8197" width="9.7109375" style="97" customWidth="1"/>
    <col min="8198" max="8198" width="10.28515625" style="97" customWidth="1"/>
    <col min="8199" max="8199" width="10.7109375" style="97" customWidth="1"/>
    <col min="8200" max="8200" width="9.5703125" style="97" customWidth="1"/>
    <col min="8201" max="8201" width="11.140625" style="97" customWidth="1"/>
    <col min="8202" max="8202" width="10.85546875" style="97" customWidth="1"/>
    <col min="8203" max="8208" width="14.5703125" style="97" customWidth="1"/>
    <col min="8209" max="8446" width="9.140625" style="97"/>
    <col min="8447" max="8447" width="4.28515625" style="97" customWidth="1"/>
    <col min="8448" max="8448" width="5" style="97" bestFit="1" customWidth="1"/>
    <col min="8449" max="8449" width="11.7109375" style="97" customWidth="1"/>
    <col min="8450" max="8450" width="10" style="97" customWidth="1"/>
    <col min="8451" max="8451" width="9.85546875" style="97" bestFit="1" customWidth="1"/>
    <col min="8452" max="8452" width="10.85546875" style="97" customWidth="1"/>
    <col min="8453" max="8453" width="9.7109375" style="97" customWidth="1"/>
    <col min="8454" max="8454" width="10.28515625" style="97" customWidth="1"/>
    <col min="8455" max="8455" width="10.7109375" style="97" customWidth="1"/>
    <col min="8456" max="8456" width="9.5703125" style="97" customWidth="1"/>
    <col min="8457" max="8457" width="11.140625" style="97" customWidth="1"/>
    <col min="8458" max="8458" width="10.85546875" style="97" customWidth="1"/>
    <col min="8459" max="8464" width="14.5703125" style="97" customWidth="1"/>
    <col min="8465" max="8702" width="9.140625" style="97"/>
    <col min="8703" max="8703" width="4.28515625" style="97" customWidth="1"/>
    <col min="8704" max="8704" width="5" style="97" bestFit="1" customWidth="1"/>
    <col min="8705" max="8705" width="11.7109375" style="97" customWidth="1"/>
    <col min="8706" max="8706" width="10" style="97" customWidth="1"/>
    <col min="8707" max="8707" width="9.85546875" style="97" bestFit="1" customWidth="1"/>
    <col min="8708" max="8708" width="10.85546875" style="97" customWidth="1"/>
    <col min="8709" max="8709" width="9.7109375" style="97" customWidth="1"/>
    <col min="8710" max="8710" width="10.28515625" style="97" customWidth="1"/>
    <col min="8711" max="8711" width="10.7109375" style="97" customWidth="1"/>
    <col min="8712" max="8712" width="9.5703125" style="97" customWidth="1"/>
    <col min="8713" max="8713" width="11.140625" style="97" customWidth="1"/>
    <col min="8714" max="8714" width="10.85546875" style="97" customWidth="1"/>
    <col min="8715" max="8720" width="14.5703125" style="97" customWidth="1"/>
    <col min="8721" max="8958" width="9.140625" style="97"/>
    <col min="8959" max="8959" width="4.28515625" style="97" customWidth="1"/>
    <col min="8960" max="8960" width="5" style="97" bestFit="1" customWidth="1"/>
    <col min="8961" max="8961" width="11.7109375" style="97" customWidth="1"/>
    <col min="8962" max="8962" width="10" style="97" customWidth="1"/>
    <col min="8963" max="8963" width="9.85546875" style="97" bestFit="1" customWidth="1"/>
    <col min="8964" max="8964" width="10.85546875" style="97" customWidth="1"/>
    <col min="8965" max="8965" width="9.7109375" style="97" customWidth="1"/>
    <col min="8966" max="8966" width="10.28515625" style="97" customWidth="1"/>
    <col min="8967" max="8967" width="10.7109375" style="97" customWidth="1"/>
    <col min="8968" max="8968" width="9.5703125" style="97" customWidth="1"/>
    <col min="8969" max="8969" width="11.140625" style="97" customWidth="1"/>
    <col min="8970" max="8970" width="10.85546875" style="97" customWidth="1"/>
    <col min="8971" max="8976" width="14.5703125" style="97" customWidth="1"/>
    <col min="8977" max="9214" width="9.140625" style="97"/>
    <col min="9215" max="9215" width="4.28515625" style="97" customWidth="1"/>
    <col min="9216" max="9216" width="5" style="97" bestFit="1" customWidth="1"/>
    <col min="9217" max="9217" width="11.7109375" style="97" customWidth="1"/>
    <col min="9218" max="9218" width="10" style="97" customWidth="1"/>
    <col min="9219" max="9219" width="9.85546875" style="97" bestFit="1" customWidth="1"/>
    <col min="9220" max="9220" width="10.85546875" style="97" customWidth="1"/>
    <col min="9221" max="9221" width="9.7109375" style="97" customWidth="1"/>
    <col min="9222" max="9222" width="10.28515625" style="97" customWidth="1"/>
    <col min="9223" max="9223" width="10.7109375" style="97" customWidth="1"/>
    <col min="9224" max="9224" width="9.5703125" style="97" customWidth="1"/>
    <col min="9225" max="9225" width="11.140625" style="97" customWidth="1"/>
    <col min="9226" max="9226" width="10.85546875" style="97" customWidth="1"/>
    <col min="9227" max="9232" width="14.5703125" style="97" customWidth="1"/>
    <col min="9233" max="9470" width="9.140625" style="97"/>
    <col min="9471" max="9471" width="4.28515625" style="97" customWidth="1"/>
    <col min="9472" max="9472" width="5" style="97" bestFit="1" customWidth="1"/>
    <col min="9473" max="9473" width="11.7109375" style="97" customWidth="1"/>
    <col min="9474" max="9474" width="10" style="97" customWidth="1"/>
    <col min="9475" max="9475" width="9.85546875" style="97" bestFit="1" customWidth="1"/>
    <col min="9476" max="9476" width="10.85546875" style="97" customWidth="1"/>
    <col min="9477" max="9477" width="9.7109375" style="97" customWidth="1"/>
    <col min="9478" max="9478" width="10.28515625" style="97" customWidth="1"/>
    <col min="9479" max="9479" width="10.7109375" style="97" customWidth="1"/>
    <col min="9480" max="9480" width="9.5703125" style="97" customWidth="1"/>
    <col min="9481" max="9481" width="11.140625" style="97" customWidth="1"/>
    <col min="9482" max="9482" width="10.85546875" style="97" customWidth="1"/>
    <col min="9483" max="9488" width="14.5703125" style="97" customWidth="1"/>
    <col min="9489" max="9726" width="9.140625" style="97"/>
    <col min="9727" max="9727" width="4.28515625" style="97" customWidth="1"/>
    <col min="9728" max="9728" width="5" style="97" bestFit="1" customWidth="1"/>
    <col min="9729" max="9729" width="11.7109375" style="97" customWidth="1"/>
    <col min="9730" max="9730" width="10" style="97" customWidth="1"/>
    <col min="9731" max="9731" width="9.85546875" style="97" bestFit="1" customWidth="1"/>
    <col min="9732" max="9732" width="10.85546875" style="97" customWidth="1"/>
    <col min="9733" max="9733" width="9.7109375" style="97" customWidth="1"/>
    <col min="9734" max="9734" width="10.28515625" style="97" customWidth="1"/>
    <col min="9735" max="9735" width="10.7109375" style="97" customWidth="1"/>
    <col min="9736" max="9736" width="9.5703125" style="97" customWidth="1"/>
    <col min="9737" max="9737" width="11.140625" style="97" customWidth="1"/>
    <col min="9738" max="9738" width="10.85546875" style="97" customWidth="1"/>
    <col min="9739" max="9744" width="14.5703125" style="97" customWidth="1"/>
    <col min="9745" max="9982" width="9.140625" style="97"/>
    <col min="9983" max="9983" width="4.28515625" style="97" customWidth="1"/>
    <col min="9984" max="9984" width="5" style="97" bestFit="1" customWidth="1"/>
    <col min="9985" max="9985" width="11.7109375" style="97" customWidth="1"/>
    <col min="9986" max="9986" width="10" style="97" customWidth="1"/>
    <col min="9987" max="9987" width="9.85546875" style="97" bestFit="1" customWidth="1"/>
    <col min="9988" max="9988" width="10.85546875" style="97" customWidth="1"/>
    <col min="9989" max="9989" width="9.7109375" style="97" customWidth="1"/>
    <col min="9990" max="9990" width="10.28515625" style="97" customWidth="1"/>
    <col min="9991" max="9991" width="10.7109375" style="97" customWidth="1"/>
    <col min="9992" max="9992" width="9.5703125" style="97" customWidth="1"/>
    <col min="9993" max="9993" width="11.140625" style="97" customWidth="1"/>
    <col min="9994" max="9994" width="10.85546875" style="97" customWidth="1"/>
    <col min="9995" max="10000" width="14.5703125" style="97" customWidth="1"/>
    <col min="10001" max="10238" width="9.140625" style="97"/>
    <col min="10239" max="10239" width="4.28515625" style="97" customWidth="1"/>
    <col min="10240" max="10240" width="5" style="97" bestFit="1" customWidth="1"/>
    <col min="10241" max="10241" width="11.7109375" style="97" customWidth="1"/>
    <col min="10242" max="10242" width="10" style="97" customWidth="1"/>
    <col min="10243" max="10243" width="9.85546875" style="97" bestFit="1" customWidth="1"/>
    <col min="10244" max="10244" width="10.85546875" style="97" customWidth="1"/>
    <col min="10245" max="10245" width="9.7109375" style="97" customWidth="1"/>
    <col min="10246" max="10246" width="10.28515625" style="97" customWidth="1"/>
    <col min="10247" max="10247" width="10.7109375" style="97" customWidth="1"/>
    <col min="10248" max="10248" width="9.5703125" style="97" customWidth="1"/>
    <col min="10249" max="10249" width="11.140625" style="97" customWidth="1"/>
    <col min="10250" max="10250" width="10.85546875" style="97" customWidth="1"/>
    <col min="10251" max="10256" width="14.5703125" style="97" customWidth="1"/>
    <col min="10257" max="10494" width="9.140625" style="97"/>
    <col min="10495" max="10495" width="4.28515625" style="97" customWidth="1"/>
    <col min="10496" max="10496" width="5" style="97" bestFit="1" customWidth="1"/>
    <col min="10497" max="10497" width="11.7109375" style="97" customWidth="1"/>
    <col min="10498" max="10498" width="10" style="97" customWidth="1"/>
    <col min="10499" max="10499" width="9.85546875" style="97" bestFit="1" customWidth="1"/>
    <col min="10500" max="10500" width="10.85546875" style="97" customWidth="1"/>
    <col min="10501" max="10501" width="9.7109375" style="97" customWidth="1"/>
    <col min="10502" max="10502" width="10.28515625" style="97" customWidth="1"/>
    <col min="10503" max="10503" width="10.7109375" style="97" customWidth="1"/>
    <col min="10504" max="10504" width="9.5703125" style="97" customWidth="1"/>
    <col min="10505" max="10505" width="11.140625" style="97" customWidth="1"/>
    <col min="10506" max="10506" width="10.85546875" style="97" customWidth="1"/>
    <col min="10507" max="10512" width="14.5703125" style="97" customWidth="1"/>
    <col min="10513" max="10750" width="9.140625" style="97"/>
    <col min="10751" max="10751" width="4.28515625" style="97" customWidth="1"/>
    <col min="10752" max="10752" width="5" style="97" bestFit="1" customWidth="1"/>
    <col min="10753" max="10753" width="11.7109375" style="97" customWidth="1"/>
    <col min="10754" max="10754" width="10" style="97" customWidth="1"/>
    <col min="10755" max="10755" width="9.85546875" style="97" bestFit="1" customWidth="1"/>
    <col min="10756" max="10756" width="10.85546875" style="97" customWidth="1"/>
    <col min="10757" max="10757" width="9.7109375" style="97" customWidth="1"/>
    <col min="10758" max="10758" width="10.28515625" style="97" customWidth="1"/>
    <col min="10759" max="10759" width="10.7109375" style="97" customWidth="1"/>
    <col min="10760" max="10760" width="9.5703125" style="97" customWidth="1"/>
    <col min="10761" max="10761" width="11.140625" style="97" customWidth="1"/>
    <col min="10762" max="10762" width="10.85546875" style="97" customWidth="1"/>
    <col min="10763" max="10768" width="14.5703125" style="97" customWidth="1"/>
    <col min="10769" max="11006" width="9.140625" style="97"/>
    <col min="11007" max="11007" width="4.28515625" style="97" customWidth="1"/>
    <col min="11008" max="11008" width="5" style="97" bestFit="1" customWidth="1"/>
    <col min="11009" max="11009" width="11.7109375" style="97" customWidth="1"/>
    <col min="11010" max="11010" width="10" style="97" customWidth="1"/>
    <col min="11011" max="11011" width="9.85546875" style="97" bestFit="1" customWidth="1"/>
    <col min="11012" max="11012" width="10.85546875" style="97" customWidth="1"/>
    <col min="11013" max="11013" width="9.7109375" style="97" customWidth="1"/>
    <col min="11014" max="11014" width="10.28515625" style="97" customWidth="1"/>
    <col min="11015" max="11015" width="10.7109375" style="97" customWidth="1"/>
    <col min="11016" max="11016" width="9.5703125" style="97" customWidth="1"/>
    <col min="11017" max="11017" width="11.140625" style="97" customWidth="1"/>
    <col min="11018" max="11018" width="10.85546875" style="97" customWidth="1"/>
    <col min="11019" max="11024" width="14.5703125" style="97" customWidth="1"/>
    <col min="11025" max="11262" width="9.140625" style="97"/>
    <col min="11263" max="11263" width="4.28515625" style="97" customWidth="1"/>
    <col min="11264" max="11264" width="5" style="97" bestFit="1" customWidth="1"/>
    <col min="11265" max="11265" width="11.7109375" style="97" customWidth="1"/>
    <col min="11266" max="11266" width="10" style="97" customWidth="1"/>
    <col min="11267" max="11267" width="9.85546875" style="97" bestFit="1" customWidth="1"/>
    <col min="11268" max="11268" width="10.85546875" style="97" customWidth="1"/>
    <col min="11269" max="11269" width="9.7109375" style="97" customWidth="1"/>
    <col min="11270" max="11270" width="10.28515625" style="97" customWidth="1"/>
    <col min="11271" max="11271" width="10.7109375" style="97" customWidth="1"/>
    <col min="11272" max="11272" width="9.5703125" style="97" customWidth="1"/>
    <col min="11273" max="11273" width="11.140625" style="97" customWidth="1"/>
    <col min="11274" max="11274" width="10.85546875" style="97" customWidth="1"/>
    <col min="11275" max="11280" width="14.5703125" style="97" customWidth="1"/>
    <col min="11281" max="11518" width="9.140625" style="97"/>
    <col min="11519" max="11519" width="4.28515625" style="97" customWidth="1"/>
    <col min="11520" max="11520" width="5" style="97" bestFit="1" customWidth="1"/>
    <col min="11521" max="11521" width="11.7109375" style="97" customWidth="1"/>
    <col min="11522" max="11522" width="10" style="97" customWidth="1"/>
    <col min="11523" max="11523" width="9.85546875" style="97" bestFit="1" customWidth="1"/>
    <col min="11524" max="11524" width="10.85546875" style="97" customWidth="1"/>
    <col min="11525" max="11525" width="9.7109375" style="97" customWidth="1"/>
    <col min="11526" max="11526" width="10.28515625" style="97" customWidth="1"/>
    <col min="11527" max="11527" width="10.7109375" style="97" customWidth="1"/>
    <col min="11528" max="11528" width="9.5703125" style="97" customWidth="1"/>
    <col min="11529" max="11529" width="11.140625" style="97" customWidth="1"/>
    <col min="11530" max="11530" width="10.85546875" style="97" customWidth="1"/>
    <col min="11531" max="11536" width="14.5703125" style="97" customWidth="1"/>
    <col min="11537" max="11774" width="9.140625" style="97"/>
    <col min="11775" max="11775" width="4.28515625" style="97" customWidth="1"/>
    <col min="11776" max="11776" width="5" style="97" bestFit="1" customWidth="1"/>
    <col min="11777" max="11777" width="11.7109375" style="97" customWidth="1"/>
    <col min="11778" max="11778" width="10" style="97" customWidth="1"/>
    <col min="11779" max="11779" width="9.85546875" style="97" bestFit="1" customWidth="1"/>
    <col min="11780" max="11780" width="10.85546875" style="97" customWidth="1"/>
    <col min="11781" max="11781" width="9.7109375" style="97" customWidth="1"/>
    <col min="11782" max="11782" width="10.28515625" style="97" customWidth="1"/>
    <col min="11783" max="11783" width="10.7109375" style="97" customWidth="1"/>
    <col min="11784" max="11784" width="9.5703125" style="97" customWidth="1"/>
    <col min="11785" max="11785" width="11.140625" style="97" customWidth="1"/>
    <col min="11786" max="11786" width="10.85546875" style="97" customWidth="1"/>
    <col min="11787" max="11792" width="14.5703125" style="97" customWidth="1"/>
    <col min="11793" max="12030" width="9.140625" style="97"/>
    <col min="12031" max="12031" width="4.28515625" style="97" customWidth="1"/>
    <col min="12032" max="12032" width="5" style="97" bestFit="1" customWidth="1"/>
    <col min="12033" max="12033" width="11.7109375" style="97" customWidth="1"/>
    <col min="12034" max="12034" width="10" style="97" customWidth="1"/>
    <col min="12035" max="12035" width="9.85546875" style="97" bestFit="1" customWidth="1"/>
    <col min="12036" max="12036" width="10.85546875" style="97" customWidth="1"/>
    <col min="12037" max="12037" width="9.7109375" style="97" customWidth="1"/>
    <col min="12038" max="12038" width="10.28515625" style="97" customWidth="1"/>
    <col min="12039" max="12039" width="10.7109375" style="97" customWidth="1"/>
    <col min="12040" max="12040" width="9.5703125" style="97" customWidth="1"/>
    <col min="12041" max="12041" width="11.140625" style="97" customWidth="1"/>
    <col min="12042" max="12042" width="10.85546875" style="97" customWidth="1"/>
    <col min="12043" max="12048" width="14.5703125" style="97" customWidth="1"/>
    <col min="12049" max="12286" width="9.140625" style="97"/>
    <col min="12287" max="12287" width="4.28515625" style="97" customWidth="1"/>
    <col min="12288" max="12288" width="5" style="97" bestFit="1" customWidth="1"/>
    <col min="12289" max="12289" width="11.7109375" style="97" customWidth="1"/>
    <col min="12290" max="12290" width="10" style="97" customWidth="1"/>
    <col min="12291" max="12291" width="9.85546875" style="97" bestFit="1" customWidth="1"/>
    <col min="12292" max="12292" width="10.85546875" style="97" customWidth="1"/>
    <col min="12293" max="12293" width="9.7109375" style="97" customWidth="1"/>
    <col min="12294" max="12294" width="10.28515625" style="97" customWidth="1"/>
    <col min="12295" max="12295" width="10.7109375" style="97" customWidth="1"/>
    <col min="12296" max="12296" width="9.5703125" style="97" customWidth="1"/>
    <col min="12297" max="12297" width="11.140625" style="97" customWidth="1"/>
    <col min="12298" max="12298" width="10.85546875" style="97" customWidth="1"/>
    <col min="12299" max="12304" width="14.5703125" style="97" customWidth="1"/>
    <col min="12305" max="12542" width="9.140625" style="97"/>
    <col min="12543" max="12543" width="4.28515625" style="97" customWidth="1"/>
    <col min="12544" max="12544" width="5" style="97" bestFit="1" customWidth="1"/>
    <col min="12545" max="12545" width="11.7109375" style="97" customWidth="1"/>
    <col min="12546" max="12546" width="10" style="97" customWidth="1"/>
    <col min="12547" max="12547" width="9.85546875" style="97" bestFit="1" customWidth="1"/>
    <col min="12548" max="12548" width="10.85546875" style="97" customWidth="1"/>
    <col min="12549" max="12549" width="9.7109375" style="97" customWidth="1"/>
    <col min="12550" max="12550" width="10.28515625" style="97" customWidth="1"/>
    <col min="12551" max="12551" width="10.7109375" style="97" customWidth="1"/>
    <col min="12552" max="12552" width="9.5703125" style="97" customWidth="1"/>
    <col min="12553" max="12553" width="11.140625" style="97" customWidth="1"/>
    <col min="12554" max="12554" width="10.85546875" style="97" customWidth="1"/>
    <col min="12555" max="12560" width="14.5703125" style="97" customWidth="1"/>
    <col min="12561" max="12798" width="9.140625" style="97"/>
    <col min="12799" max="12799" width="4.28515625" style="97" customWidth="1"/>
    <col min="12800" max="12800" width="5" style="97" bestFit="1" customWidth="1"/>
    <col min="12801" max="12801" width="11.7109375" style="97" customWidth="1"/>
    <col min="12802" max="12802" width="10" style="97" customWidth="1"/>
    <col min="12803" max="12803" width="9.85546875" style="97" bestFit="1" customWidth="1"/>
    <col min="12804" max="12804" width="10.85546875" style="97" customWidth="1"/>
    <col min="12805" max="12805" width="9.7109375" style="97" customWidth="1"/>
    <col min="12806" max="12806" width="10.28515625" style="97" customWidth="1"/>
    <col min="12807" max="12807" width="10.7109375" style="97" customWidth="1"/>
    <col min="12808" max="12808" width="9.5703125" style="97" customWidth="1"/>
    <col min="12809" max="12809" width="11.140625" style="97" customWidth="1"/>
    <col min="12810" max="12810" width="10.85546875" style="97" customWidth="1"/>
    <col min="12811" max="12816" width="14.5703125" style="97" customWidth="1"/>
    <col min="12817" max="13054" width="9.140625" style="97"/>
    <col min="13055" max="13055" width="4.28515625" style="97" customWidth="1"/>
    <col min="13056" max="13056" width="5" style="97" bestFit="1" customWidth="1"/>
    <col min="13057" max="13057" width="11.7109375" style="97" customWidth="1"/>
    <col min="13058" max="13058" width="10" style="97" customWidth="1"/>
    <col min="13059" max="13059" width="9.85546875" style="97" bestFit="1" customWidth="1"/>
    <col min="13060" max="13060" width="10.85546875" style="97" customWidth="1"/>
    <col min="13061" max="13061" width="9.7109375" style="97" customWidth="1"/>
    <col min="13062" max="13062" width="10.28515625" style="97" customWidth="1"/>
    <col min="13063" max="13063" width="10.7109375" style="97" customWidth="1"/>
    <col min="13064" max="13064" width="9.5703125" style="97" customWidth="1"/>
    <col min="13065" max="13065" width="11.140625" style="97" customWidth="1"/>
    <col min="13066" max="13066" width="10.85546875" style="97" customWidth="1"/>
    <col min="13067" max="13072" width="14.5703125" style="97" customWidth="1"/>
    <col min="13073" max="13310" width="9.140625" style="97"/>
    <col min="13311" max="13311" width="4.28515625" style="97" customWidth="1"/>
    <col min="13312" max="13312" width="5" style="97" bestFit="1" customWidth="1"/>
    <col min="13313" max="13313" width="11.7109375" style="97" customWidth="1"/>
    <col min="13314" max="13314" width="10" style="97" customWidth="1"/>
    <col min="13315" max="13315" width="9.85546875" style="97" bestFit="1" customWidth="1"/>
    <col min="13316" max="13316" width="10.85546875" style="97" customWidth="1"/>
    <col min="13317" max="13317" width="9.7109375" style="97" customWidth="1"/>
    <col min="13318" max="13318" width="10.28515625" style="97" customWidth="1"/>
    <col min="13319" max="13319" width="10.7109375" style="97" customWidth="1"/>
    <col min="13320" max="13320" width="9.5703125" style="97" customWidth="1"/>
    <col min="13321" max="13321" width="11.140625" style="97" customWidth="1"/>
    <col min="13322" max="13322" width="10.85546875" style="97" customWidth="1"/>
    <col min="13323" max="13328" width="14.5703125" style="97" customWidth="1"/>
    <col min="13329" max="13566" width="9.140625" style="97"/>
    <col min="13567" max="13567" width="4.28515625" style="97" customWidth="1"/>
    <col min="13568" max="13568" width="5" style="97" bestFit="1" customWidth="1"/>
    <col min="13569" max="13569" width="11.7109375" style="97" customWidth="1"/>
    <col min="13570" max="13570" width="10" style="97" customWidth="1"/>
    <col min="13571" max="13571" width="9.85546875" style="97" bestFit="1" customWidth="1"/>
    <col min="13572" max="13572" width="10.85546875" style="97" customWidth="1"/>
    <col min="13573" max="13573" width="9.7109375" style="97" customWidth="1"/>
    <col min="13574" max="13574" width="10.28515625" style="97" customWidth="1"/>
    <col min="13575" max="13575" width="10.7109375" style="97" customWidth="1"/>
    <col min="13576" max="13576" width="9.5703125" style="97" customWidth="1"/>
    <col min="13577" max="13577" width="11.140625" style="97" customWidth="1"/>
    <col min="13578" max="13578" width="10.85546875" style="97" customWidth="1"/>
    <col min="13579" max="13584" width="14.5703125" style="97" customWidth="1"/>
    <col min="13585" max="13822" width="9.140625" style="97"/>
    <col min="13823" max="13823" width="4.28515625" style="97" customWidth="1"/>
    <col min="13824" max="13824" width="5" style="97" bestFit="1" customWidth="1"/>
    <col min="13825" max="13825" width="11.7109375" style="97" customWidth="1"/>
    <col min="13826" max="13826" width="10" style="97" customWidth="1"/>
    <col min="13827" max="13827" width="9.85546875" style="97" bestFit="1" customWidth="1"/>
    <col min="13828" max="13828" width="10.85546875" style="97" customWidth="1"/>
    <col min="13829" max="13829" width="9.7109375" style="97" customWidth="1"/>
    <col min="13830" max="13830" width="10.28515625" style="97" customWidth="1"/>
    <col min="13831" max="13831" width="10.7109375" style="97" customWidth="1"/>
    <col min="13832" max="13832" width="9.5703125" style="97" customWidth="1"/>
    <col min="13833" max="13833" width="11.140625" style="97" customWidth="1"/>
    <col min="13834" max="13834" width="10.85546875" style="97" customWidth="1"/>
    <col min="13835" max="13840" width="14.5703125" style="97" customWidth="1"/>
    <col min="13841" max="14078" width="9.140625" style="97"/>
    <col min="14079" max="14079" width="4.28515625" style="97" customWidth="1"/>
    <col min="14080" max="14080" width="5" style="97" bestFit="1" customWidth="1"/>
    <col min="14081" max="14081" width="11.7109375" style="97" customWidth="1"/>
    <col min="14082" max="14082" width="10" style="97" customWidth="1"/>
    <col min="14083" max="14083" width="9.85546875" style="97" bestFit="1" customWidth="1"/>
    <col min="14084" max="14084" width="10.85546875" style="97" customWidth="1"/>
    <col min="14085" max="14085" width="9.7109375" style="97" customWidth="1"/>
    <col min="14086" max="14086" width="10.28515625" style="97" customWidth="1"/>
    <col min="14087" max="14087" width="10.7109375" style="97" customWidth="1"/>
    <col min="14088" max="14088" width="9.5703125" style="97" customWidth="1"/>
    <col min="14089" max="14089" width="11.140625" style="97" customWidth="1"/>
    <col min="14090" max="14090" width="10.85546875" style="97" customWidth="1"/>
    <col min="14091" max="14096" width="14.5703125" style="97" customWidth="1"/>
    <col min="14097" max="14334" width="9.140625" style="97"/>
    <col min="14335" max="14335" width="4.28515625" style="97" customWidth="1"/>
    <col min="14336" max="14336" width="5" style="97" bestFit="1" customWidth="1"/>
    <col min="14337" max="14337" width="11.7109375" style="97" customWidth="1"/>
    <col min="14338" max="14338" width="10" style="97" customWidth="1"/>
    <col min="14339" max="14339" width="9.85546875" style="97" bestFit="1" customWidth="1"/>
    <col min="14340" max="14340" width="10.85546875" style="97" customWidth="1"/>
    <col min="14341" max="14341" width="9.7109375" style="97" customWidth="1"/>
    <col min="14342" max="14342" width="10.28515625" style="97" customWidth="1"/>
    <col min="14343" max="14343" width="10.7109375" style="97" customWidth="1"/>
    <col min="14344" max="14344" width="9.5703125" style="97" customWidth="1"/>
    <col min="14345" max="14345" width="11.140625" style="97" customWidth="1"/>
    <col min="14346" max="14346" width="10.85546875" style="97" customWidth="1"/>
    <col min="14347" max="14352" width="14.5703125" style="97" customWidth="1"/>
    <col min="14353" max="14590" width="9.140625" style="97"/>
    <col min="14591" max="14591" width="4.28515625" style="97" customWidth="1"/>
    <col min="14592" max="14592" width="5" style="97" bestFit="1" customWidth="1"/>
    <col min="14593" max="14593" width="11.7109375" style="97" customWidth="1"/>
    <col min="14594" max="14594" width="10" style="97" customWidth="1"/>
    <col min="14595" max="14595" width="9.85546875" style="97" bestFit="1" customWidth="1"/>
    <col min="14596" max="14596" width="10.85546875" style="97" customWidth="1"/>
    <col min="14597" max="14597" width="9.7109375" style="97" customWidth="1"/>
    <col min="14598" max="14598" width="10.28515625" style="97" customWidth="1"/>
    <col min="14599" max="14599" width="10.7109375" style="97" customWidth="1"/>
    <col min="14600" max="14600" width="9.5703125" style="97" customWidth="1"/>
    <col min="14601" max="14601" width="11.140625" style="97" customWidth="1"/>
    <col min="14602" max="14602" width="10.85546875" style="97" customWidth="1"/>
    <col min="14603" max="14608" width="14.5703125" style="97" customWidth="1"/>
    <col min="14609" max="14846" width="9.140625" style="97"/>
    <col min="14847" max="14847" width="4.28515625" style="97" customWidth="1"/>
    <col min="14848" max="14848" width="5" style="97" bestFit="1" customWidth="1"/>
    <col min="14849" max="14849" width="11.7109375" style="97" customWidth="1"/>
    <col min="14850" max="14850" width="10" style="97" customWidth="1"/>
    <col min="14851" max="14851" width="9.85546875" style="97" bestFit="1" customWidth="1"/>
    <col min="14852" max="14852" width="10.85546875" style="97" customWidth="1"/>
    <col min="14853" max="14853" width="9.7109375" style="97" customWidth="1"/>
    <col min="14854" max="14854" width="10.28515625" style="97" customWidth="1"/>
    <col min="14855" max="14855" width="10.7109375" style="97" customWidth="1"/>
    <col min="14856" max="14856" width="9.5703125" style="97" customWidth="1"/>
    <col min="14857" max="14857" width="11.140625" style="97" customWidth="1"/>
    <col min="14858" max="14858" width="10.85546875" style="97" customWidth="1"/>
    <col min="14859" max="14864" width="14.5703125" style="97" customWidth="1"/>
    <col min="14865" max="15102" width="9.140625" style="97"/>
    <col min="15103" max="15103" width="4.28515625" style="97" customWidth="1"/>
    <col min="15104" max="15104" width="5" style="97" bestFit="1" customWidth="1"/>
    <col min="15105" max="15105" width="11.7109375" style="97" customWidth="1"/>
    <col min="15106" max="15106" width="10" style="97" customWidth="1"/>
    <col min="15107" max="15107" width="9.85546875" style="97" bestFit="1" customWidth="1"/>
    <col min="15108" max="15108" width="10.85546875" style="97" customWidth="1"/>
    <col min="15109" max="15109" width="9.7109375" style="97" customWidth="1"/>
    <col min="15110" max="15110" width="10.28515625" style="97" customWidth="1"/>
    <col min="15111" max="15111" width="10.7109375" style="97" customWidth="1"/>
    <col min="15112" max="15112" width="9.5703125" style="97" customWidth="1"/>
    <col min="15113" max="15113" width="11.140625" style="97" customWidth="1"/>
    <col min="15114" max="15114" width="10.85546875" style="97" customWidth="1"/>
    <col min="15115" max="15120" width="14.5703125" style="97" customWidth="1"/>
    <col min="15121" max="15358" width="9.140625" style="97"/>
    <col min="15359" max="15359" width="4.28515625" style="97" customWidth="1"/>
    <col min="15360" max="15360" width="5" style="97" bestFit="1" customWidth="1"/>
    <col min="15361" max="15361" width="11.7109375" style="97" customWidth="1"/>
    <col min="15362" max="15362" width="10" style="97" customWidth="1"/>
    <col min="15363" max="15363" width="9.85546875" style="97" bestFit="1" customWidth="1"/>
    <col min="15364" max="15364" width="10.85546875" style="97" customWidth="1"/>
    <col min="15365" max="15365" width="9.7109375" style="97" customWidth="1"/>
    <col min="15366" max="15366" width="10.28515625" style="97" customWidth="1"/>
    <col min="15367" max="15367" width="10.7109375" style="97" customWidth="1"/>
    <col min="15368" max="15368" width="9.5703125" style="97" customWidth="1"/>
    <col min="15369" max="15369" width="11.140625" style="97" customWidth="1"/>
    <col min="15370" max="15370" width="10.85546875" style="97" customWidth="1"/>
    <col min="15371" max="15376" width="14.5703125" style="97" customWidth="1"/>
    <col min="15377" max="15614" width="9.140625" style="97"/>
    <col min="15615" max="15615" width="4.28515625" style="97" customWidth="1"/>
    <col min="15616" max="15616" width="5" style="97" bestFit="1" customWidth="1"/>
    <col min="15617" max="15617" width="11.7109375" style="97" customWidth="1"/>
    <col min="15618" max="15618" width="10" style="97" customWidth="1"/>
    <col min="15619" max="15619" width="9.85546875" style="97" bestFit="1" customWidth="1"/>
    <col min="15620" max="15620" width="10.85546875" style="97" customWidth="1"/>
    <col min="15621" max="15621" width="9.7109375" style="97" customWidth="1"/>
    <col min="15622" max="15622" width="10.28515625" style="97" customWidth="1"/>
    <col min="15623" max="15623" width="10.7109375" style="97" customWidth="1"/>
    <col min="15624" max="15624" width="9.5703125" style="97" customWidth="1"/>
    <col min="15625" max="15625" width="11.140625" style="97" customWidth="1"/>
    <col min="15626" max="15626" width="10.85546875" style="97" customWidth="1"/>
    <col min="15627" max="15632" width="14.5703125" style="97" customWidth="1"/>
    <col min="15633" max="15870" width="9.140625" style="97"/>
    <col min="15871" max="15871" width="4.28515625" style="97" customWidth="1"/>
    <col min="15872" max="15872" width="5" style="97" bestFit="1" customWidth="1"/>
    <col min="15873" max="15873" width="11.7109375" style="97" customWidth="1"/>
    <col min="15874" max="15874" width="10" style="97" customWidth="1"/>
    <col min="15875" max="15875" width="9.85546875" style="97" bestFit="1" customWidth="1"/>
    <col min="15876" max="15876" width="10.85546875" style="97" customWidth="1"/>
    <col min="15877" max="15877" width="9.7109375" style="97" customWidth="1"/>
    <col min="15878" max="15878" width="10.28515625" style="97" customWidth="1"/>
    <col min="15879" max="15879" width="10.7109375" style="97" customWidth="1"/>
    <col min="15880" max="15880" width="9.5703125" style="97" customWidth="1"/>
    <col min="15881" max="15881" width="11.140625" style="97" customWidth="1"/>
    <col min="15882" max="15882" width="10.85546875" style="97" customWidth="1"/>
    <col min="15883" max="15888" width="14.5703125" style="97" customWidth="1"/>
    <col min="15889" max="16126" width="9.140625" style="97"/>
    <col min="16127" max="16127" width="4.28515625" style="97" customWidth="1"/>
    <col min="16128" max="16128" width="5" style="97" bestFit="1" customWidth="1"/>
    <col min="16129" max="16129" width="11.7109375" style="97" customWidth="1"/>
    <col min="16130" max="16130" width="10" style="97" customWidth="1"/>
    <col min="16131" max="16131" width="9.85546875" style="97" bestFit="1" customWidth="1"/>
    <col min="16132" max="16132" width="10.85546875" style="97" customWidth="1"/>
    <col min="16133" max="16133" width="9.7109375" style="97" customWidth="1"/>
    <col min="16134" max="16134" width="10.28515625" style="97" customWidth="1"/>
    <col min="16135" max="16135" width="10.7109375" style="97" customWidth="1"/>
    <col min="16136" max="16136" width="9.5703125" style="97" customWidth="1"/>
    <col min="16137" max="16137" width="11.140625" style="97" customWidth="1"/>
    <col min="16138" max="16138" width="10.85546875" style="97" customWidth="1"/>
    <col min="16139" max="16144" width="14.5703125" style="97" customWidth="1"/>
    <col min="16145" max="16384" width="9.140625" style="97"/>
  </cols>
  <sheetData>
    <row r="1" spans="1:24" ht="26.25" customHeight="1" x14ac:dyDescent="0.2">
      <c r="A1" s="192" t="s">
        <v>131</v>
      </c>
      <c r="B1" s="94"/>
      <c r="C1" s="94"/>
      <c r="D1" s="94"/>
      <c r="E1" s="94"/>
      <c r="F1" s="94"/>
      <c r="G1" s="94"/>
      <c r="H1" s="94"/>
      <c r="I1" s="94"/>
      <c r="J1" s="94"/>
    </row>
    <row r="2" spans="1:24" ht="24.95" customHeight="1" x14ac:dyDescent="0.2">
      <c r="A2" s="298" t="s">
        <v>128</v>
      </c>
      <c r="B2" s="284" t="s">
        <v>22</v>
      </c>
      <c r="C2" s="284"/>
      <c r="D2" s="284"/>
      <c r="E2" s="284" t="s">
        <v>24</v>
      </c>
      <c r="F2" s="284"/>
      <c r="G2" s="284"/>
      <c r="H2" s="284" t="s">
        <v>1</v>
      </c>
      <c r="I2" s="284"/>
      <c r="J2" s="285"/>
      <c r="N2" s="198"/>
      <c r="O2" s="199"/>
      <c r="P2" s="199"/>
      <c r="Q2" s="199"/>
      <c r="R2" s="199"/>
      <c r="S2" s="199"/>
      <c r="T2" s="200"/>
      <c r="U2" s="200"/>
      <c r="V2" s="200"/>
      <c r="W2" s="200"/>
      <c r="X2" s="200"/>
    </row>
    <row r="3" spans="1:24" ht="45" customHeight="1" x14ac:dyDescent="0.2">
      <c r="A3" s="300"/>
      <c r="B3" s="99" t="s">
        <v>130</v>
      </c>
      <c r="C3" s="99" t="s">
        <v>129</v>
      </c>
      <c r="D3" s="99" t="s">
        <v>4</v>
      </c>
      <c r="E3" s="99" t="s">
        <v>130</v>
      </c>
      <c r="F3" s="99" t="s">
        <v>129</v>
      </c>
      <c r="G3" s="99" t="s">
        <v>4</v>
      </c>
      <c r="H3" s="99" t="s">
        <v>130</v>
      </c>
      <c r="I3" s="99" t="s">
        <v>129</v>
      </c>
      <c r="J3" s="100" t="s">
        <v>4</v>
      </c>
      <c r="K3" s="175"/>
      <c r="L3" s="175"/>
      <c r="M3" s="175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ht="20.100000000000001" customHeight="1" x14ac:dyDescent="0.2">
      <c r="A4" s="212">
        <v>2012</v>
      </c>
      <c r="B4" s="208">
        <v>4982308</v>
      </c>
      <c r="C4" s="208">
        <v>11206974</v>
      </c>
      <c r="D4" s="209">
        <v>2.2493539138889047</v>
      </c>
      <c r="E4" s="208">
        <v>7015015</v>
      </c>
      <c r="F4" s="208">
        <v>18531348</v>
      </c>
      <c r="G4" s="210">
        <v>2.6416690484624765</v>
      </c>
      <c r="H4" s="208">
        <v>11997323</v>
      </c>
      <c r="I4" s="208">
        <v>29738322</v>
      </c>
      <c r="J4" s="211">
        <v>2.4787464670243522</v>
      </c>
      <c r="K4" s="176"/>
      <c r="L4" s="176"/>
      <c r="M4" s="176"/>
      <c r="N4" s="198"/>
      <c r="O4" s="195"/>
      <c r="P4" s="195"/>
      <c r="Q4" s="195"/>
      <c r="R4" s="195"/>
      <c r="S4" s="198"/>
      <c r="T4" s="195"/>
      <c r="U4" s="195"/>
      <c r="V4" s="195"/>
      <c r="W4" s="195"/>
      <c r="X4" s="198"/>
    </row>
    <row r="5" spans="1:24" ht="20.100000000000001" customHeight="1" x14ac:dyDescent="0.2">
      <c r="A5" s="212">
        <v>2013</v>
      </c>
      <c r="B5" s="208">
        <v>5193280</v>
      </c>
      <c r="C5" s="208">
        <v>11639874</v>
      </c>
      <c r="D5" s="209">
        <v>2.2413338006038575</v>
      </c>
      <c r="E5" s="208">
        <v>7441850</v>
      </c>
      <c r="F5" s="208">
        <v>19624529</v>
      </c>
      <c r="G5" s="210">
        <v>2.637049792726271</v>
      </c>
      <c r="H5" s="208">
        <v>12635130</v>
      </c>
      <c r="I5" s="208">
        <v>31264403</v>
      </c>
      <c r="J5" s="211">
        <v>2.4744029543028048</v>
      </c>
      <c r="K5" s="176"/>
      <c r="L5" s="176"/>
      <c r="M5" s="176"/>
      <c r="N5" s="196"/>
      <c r="O5" s="179"/>
      <c r="P5" s="181"/>
      <c r="Q5" s="179"/>
      <c r="R5" s="181"/>
      <c r="S5" s="197"/>
      <c r="T5" s="179"/>
      <c r="U5" s="181"/>
      <c r="V5" s="179"/>
      <c r="W5" s="181"/>
      <c r="X5" s="197"/>
    </row>
    <row r="6" spans="1:24" ht="20.100000000000001" customHeight="1" x14ac:dyDescent="0.2">
      <c r="A6" s="212">
        <v>2014</v>
      </c>
      <c r="B6" s="208">
        <v>5489350</v>
      </c>
      <c r="C6" s="208">
        <v>12146437</v>
      </c>
      <c r="D6" s="209">
        <v>2.212727736435097</v>
      </c>
      <c r="E6" s="208">
        <v>7889546</v>
      </c>
      <c r="F6" s="208">
        <v>20668962</v>
      </c>
      <c r="G6" s="209">
        <v>2.6197910500807016</v>
      </c>
      <c r="H6" s="208">
        <v>13378896</v>
      </c>
      <c r="I6" s="208">
        <v>32815399</v>
      </c>
      <c r="J6" s="209">
        <v>2.4527733080517256</v>
      </c>
      <c r="K6" s="176"/>
      <c r="L6" s="176"/>
      <c r="M6" s="176"/>
      <c r="N6" s="196"/>
      <c r="O6" s="179"/>
      <c r="P6" s="181"/>
      <c r="Q6" s="179"/>
      <c r="R6" s="181"/>
      <c r="S6" s="197"/>
      <c r="T6" s="179"/>
      <c r="U6" s="181"/>
      <c r="V6" s="179"/>
      <c r="W6" s="181"/>
      <c r="X6" s="197"/>
    </row>
    <row r="7" spans="1:24" ht="20.100000000000001" customHeight="1" x14ac:dyDescent="0.2">
      <c r="A7" s="212">
        <v>2015</v>
      </c>
      <c r="B7" s="208">
        <v>5683865</v>
      </c>
      <c r="C7" s="208">
        <v>12461783</v>
      </c>
      <c r="D7" s="209">
        <v>2.1924839875683184</v>
      </c>
      <c r="E7" s="208">
        <v>8260464</v>
      </c>
      <c r="F7" s="208">
        <v>21541584</v>
      </c>
      <c r="G7" s="209">
        <v>2.6077934605126298</v>
      </c>
      <c r="H7" s="208">
        <v>13944329</v>
      </c>
      <c r="I7" s="208">
        <v>34003367</v>
      </c>
      <c r="J7" s="209">
        <v>2.4385086582509636</v>
      </c>
      <c r="K7" s="176"/>
      <c r="L7" s="176"/>
      <c r="M7" s="176"/>
      <c r="N7" s="196"/>
      <c r="O7" s="179"/>
      <c r="P7" s="181"/>
      <c r="Q7" s="179"/>
      <c r="R7" s="181"/>
      <c r="S7" s="197"/>
      <c r="T7" s="179"/>
      <c r="U7" s="181"/>
      <c r="V7" s="179"/>
      <c r="W7" s="181"/>
      <c r="X7" s="197"/>
    </row>
    <row r="8" spans="1:24" ht="20.100000000000001" customHeight="1" x14ac:dyDescent="0.2">
      <c r="A8" s="212">
        <v>2016</v>
      </c>
      <c r="B8" s="208">
        <v>5776733</v>
      </c>
      <c r="C8" s="208">
        <v>12585827</v>
      </c>
      <c r="D8" s="209">
        <v>2.1787101809967675</v>
      </c>
      <c r="E8" s="208">
        <v>8484703</v>
      </c>
      <c r="F8" s="208">
        <v>22065309</v>
      </c>
      <c r="G8" s="209">
        <v>2.6005988659826986</v>
      </c>
      <c r="H8" s="208">
        <v>14261436</v>
      </c>
      <c r="I8" s="208">
        <v>34651136</v>
      </c>
      <c r="J8" s="209">
        <v>2.4297087614459021</v>
      </c>
      <c r="K8" s="176"/>
      <c r="L8" s="176"/>
      <c r="M8" s="176"/>
      <c r="N8" s="196"/>
      <c r="O8" s="179"/>
      <c r="P8" s="181"/>
      <c r="Q8" s="179"/>
      <c r="R8" s="181"/>
      <c r="S8" s="197"/>
      <c r="T8" s="179"/>
      <c r="U8" s="181"/>
      <c r="V8" s="179"/>
      <c r="W8" s="181"/>
      <c r="X8" s="197"/>
    </row>
    <row r="9" spans="1:24" x14ac:dyDescent="0.2">
      <c r="A9" s="321" t="s">
        <v>144</v>
      </c>
      <c r="B9" s="94"/>
      <c r="C9" s="94"/>
      <c r="D9" s="94"/>
      <c r="E9" s="94"/>
      <c r="F9" s="94"/>
      <c r="G9" s="94"/>
      <c r="H9" s="94"/>
      <c r="I9" s="94"/>
      <c r="J9" s="94"/>
      <c r="N9" s="196"/>
      <c r="O9" s="179"/>
      <c r="P9" s="181"/>
      <c r="Q9" s="179"/>
      <c r="R9" s="181"/>
      <c r="S9" s="197"/>
      <c r="T9" s="179"/>
      <c r="U9" s="181"/>
      <c r="V9" s="179"/>
      <c r="W9" s="181"/>
      <c r="X9" s="197"/>
    </row>
    <row r="12" spans="1:24" ht="24" customHeight="1" x14ac:dyDescent="0.2">
      <c r="A12" s="192" t="s">
        <v>132</v>
      </c>
      <c r="C12" s="94"/>
      <c r="D12" s="94"/>
      <c r="E12" s="94"/>
      <c r="I12" s="94"/>
      <c r="J12" s="94"/>
    </row>
    <row r="13" spans="1:24" ht="24.95" customHeight="1" x14ac:dyDescent="0.2">
      <c r="A13" s="298" t="s">
        <v>128</v>
      </c>
      <c r="B13" s="284" t="s">
        <v>69</v>
      </c>
      <c r="C13" s="284"/>
      <c r="D13" s="284"/>
      <c r="E13" s="284" t="s">
        <v>70</v>
      </c>
      <c r="F13" s="284"/>
      <c r="G13" s="285"/>
    </row>
    <row r="14" spans="1:24" ht="45" customHeight="1" x14ac:dyDescent="0.2">
      <c r="A14" s="299"/>
      <c r="B14" s="193" t="s">
        <v>2</v>
      </c>
      <c r="C14" s="193" t="s">
        <v>3</v>
      </c>
      <c r="D14" s="193" t="s">
        <v>4</v>
      </c>
      <c r="E14" s="193" t="s">
        <v>2</v>
      </c>
      <c r="F14" s="193" t="s">
        <v>3</v>
      </c>
      <c r="G14" s="214" t="s">
        <v>4</v>
      </c>
    </row>
    <row r="15" spans="1:24" s="107" customFormat="1" ht="20.100000000000001" customHeight="1" x14ac:dyDescent="0.2">
      <c r="A15" s="215"/>
      <c r="B15" s="290" t="s">
        <v>22</v>
      </c>
      <c r="C15" s="291"/>
      <c r="D15" s="291"/>
      <c r="E15" s="291"/>
      <c r="F15" s="291"/>
      <c r="G15" s="292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20.100000000000001" customHeight="1" x14ac:dyDescent="0.2">
      <c r="A16" s="212">
        <v>2012</v>
      </c>
      <c r="B16" s="208">
        <v>3609250</v>
      </c>
      <c r="C16" s="208">
        <v>6742705</v>
      </c>
      <c r="D16" s="209">
        <v>1.8681734432361294</v>
      </c>
      <c r="E16" s="208">
        <v>1373058</v>
      </c>
      <c r="F16" s="208">
        <v>4464269</v>
      </c>
      <c r="G16" s="209">
        <v>3.2513331556278029</v>
      </c>
      <c r="H16" s="98"/>
      <c r="I16" s="98"/>
      <c r="J16" s="177"/>
    </row>
    <row r="17" spans="1:10" ht="20.100000000000001" customHeight="1" x14ac:dyDescent="0.2">
      <c r="A17" s="212">
        <v>2013</v>
      </c>
      <c r="B17" s="208">
        <v>3745971</v>
      </c>
      <c r="C17" s="208">
        <v>6965764</v>
      </c>
      <c r="D17" s="209">
        <v>1.8595349510180403</v>
      </c>
      <c r="E17" s="208">
        <v>1447309</v>
      </c>
      <c r="F17" s="208">
        <v>4674110</v>
      </c>
      <c r="G17" s="209">
        <v>3.2295176772893694</v>
      </c>
      <c r="H17" s="98"/>
      <c r="I17" s="98"/>
      <c r="J17" s="177"/>
    </row>
    <row r="18" spans="1:10" ht="20.100000000000001" customHeight="1" x14ac:dyDescent="0.2">
      <c r="A18" s="212">
        <v>2014</v>
      </c>
      <c r="B18" s="208">
        <v>3919561</v>
      </c>
      <c r="C18" s="208">
        <v>7220844</v>
      </c>
      <c r="D18" s="209">
        <v>1.8422583549535267</v>
      </c>
      <c r="E18" s="208">
        <v>1569789</v>
      </c>
      <c r="F18" s="208">
        <v>4925593</v>
      </c>
      <c r="G18" s="209">
        <v>3.1377420787124892</v>
      </c>
      <c r="H18" s="98"/>
      <c r="I18" s="98"/>
      <c r="J18" s="177"/>
    </row>
    <row r="19" spans="1:10" ht="20.100000000000001" customHeight="1" x14ac:dyDescent="0.2">
      <c r="A19" s="212">
        <v>2015</v>
      </c>
      <c r="B19" s="208">
        <v>4048024</v>
      </c>
      <c r="C19" s="208">
        <v>7409213</v>
      </c>
      <c r="D19" s="209">
        <v>1.8303283280929163</v>
      </c>
      <c r="E19" s="208">
        <v>1635841</v>
      </c>
      <c r="F19" s="208">
        <v>5052570</v>
      </c>
      <c r="G19" s="209">
        <v>3.0886681529561857</v>
      </c>
      <c r="H19" s="98"/>
      <c r="I19" s="98"/>
    </row>
    <row r="20" spans="1:10" ht="20.100000000000001" customHeight="1" x14ac:dyDescent="0.2">
      <c r="A20" s="212">
        <v>2016</v>
      </c>
      <c r="B20" s="208">
        <v>4085066</v>
      </c>
      <c r="C20" s="208">
        <v>7452016</v>
      </c>
      <c r="D20" s="209">
        <v>1.8242094497371646</v>
      </c>
      <c r="E20" s="208">
        <v>1691667</v>
      </c>
      <c r="F20" s="208">
        <v>5133811</v>
      </c>
      <c r="G20" s="209">
        <v>3.0347645251695519</v>
      </c>
    </row>
    <row r="21" spans="1:10" ht="20.100000000000001" customHeight="1" x14ac:dyDescent="0.2">
      <c r="A21" s="216"/>
      <c r="B21" s="293" t="s">
        <v>24</v>
      </c>
      <c r="C21" s="294"/>
      <c r="D21" s="294"/>
      <c r="E21" s="294"/>
      <c r="F21" s="294"/>
      <c r="G21" s="295"/>
      <c r="I21" s="185"/>
      <c r="J21" s="185"/>
    </row>
    <row r="22" spans="1:10" ht="20.100000000000001" customHeight="1" x14ac:dyDescent="0.2">
      <c r="A22" s="212">
        <v>2012</v>
      </c>
      <c r="B22" s="208">
        <v>6111255</v>
      </c>
      <c r="C22" s="208">
        <v>16219424</v>
      </c>
      <c r="D22" s="209">
        <v>2.6540250734096351</v>
      </c>
      <c r="E22" s="208">
        <v>903760</v>
      </c>
      <c r="F22" s="208">
        <v>2311924</v>
      </c>
      <c r="G22" s="209">
        <v>2.5581171992564395</v>
      </c>
      <c r="H22" s="98"/>
      <c r="I22" s="98"/>
      <c r="J22" s="184"/>
    </row>
    <row r="23" spans="1:10" ht="20.100000000000001" customHeight="1" x14ac:dyDescent="0.2">
      <c r="A23" s="212">
        <v>2013</v>
      </c>
      <c r="B23" s="208">
        <v>6487014</v>
      </c>
      <c r="C23" s="208">
        <v>17194741</v>
      </c>
      <c r="D23" s="209">
        <v>2.6506403408409476</v>
      </c>
      <c r="E23" s="208">
        <v>954836</v>
      </c>
      <c r="F23" s="208">
        <v>2429788</v>
      </c>
      <c r="G23" s="209">
        <v>2.5447176269013738</v>
      </c>
      <c r="H23" s="98"/>
      <c r="I23" s="98"/>
      <c r="J23" s="184"/>
    </row>
    <row r="24" spans="1:10" ht="20.100000000000001" customHeight="1" x14ac:dyDescent="0.2">
      <c r="A24" s="212">
        <v>2014</v>
      </c>
      <c r="B24" s="208">
        <v>6893670</v>
      </c>
      <c r="C24" s="208">
        <v>18157123</v>
      </c>
      <c r="D24" s="209">
        <v>2.6338834031800187</v>
      </c>
      <c r="E24" s="208">
        <v>995876</v>
      </c>
      <c r="F24" s="208">
        <v>2511839</v>
      </c>
      <c r="G24" s="209">
        <v>2.5222407207323001</v>
      </c>
      <c r="H24" s="98"/>
      <c r="I24" s="98"/>
      <c r="J24" s="184"/>
    </row>
    <row r="25" spans="1:10" ht="20.100000000000001" customHeight="1" x14ac:dyDescent="0.2">
      <c r="A25" s="212">
        <v>2015</v>
      </c>
      <c r="B25" s="208">
        <v>7250274</v>
      </c>
      <c r="C25" s="208">
        <v>19011407</v>
      </c>
      <c r="D25" s="209">
        <v>2.6221639347699135</v>
      </c>
      <c r="E25" s="208">
        <v>1010190</v>
      </c>
      <c r="F25" s="208">
        <v>2530177</v>
      </c>
      <c r="G25" s="209">
        <v>2.5046545699323888</v>
      </c>
      <c r="H25" s="98"/>
      <c r="I25" s="98"/>
      <c r="J25" s="184"/>
    </row>
    <row r="26" spans="1:10" ht="20.100000000000001" customHeight="1" x14ac:dyDescent="0.2">
      <c r="A26" s="212">
        <v>2016</v>
      </c>
      <c r="B26" s="208">
        <v>7451173</v>
      </c>
      <c r="C26" s="208">
        <v>19483650</v>
      </c>
      <c r="D26" s="209">
        <v>2.6148433273526197</v>
      </c>
      <c r="E26" s="208">
        <v>1033530</v>
      </c>
      <c r="F26" s="208">
        <v>2581659</v>
      </c>
      <c r="G26" s="209">
        <v>2.4979042698325156</v>
      </c>
      <c r="H26" s="98"/>
      <c r="I26" s="98"/>
      <c r="J26" s="184"/>
    </row>
    <row r="27" spans="1:10" x14ac:dyDescent="0.2">
      <c r="A27" s="321" t="s">
        <v>144</v>
      </c>
      <c r="C27" s="94"/>
      <c r="D27" s="94"/>
      <c r="E27" s="94"/>
      <c r="I27" s="94"/>
      <c r="J27" s="94"/>
    </row>
    <row r="29" spans="1:10" x14ac:dyDescent="0.2">
      <c r="B29" s="98"/>
      <c r="C29" s="98"/>
      <c r="D29" s="98"/>
      <c r="E29" s="98"/>
      <c r="F29" s="98"/>
    </row>
    <row r="30" spans="1:10" x14ac:dyDescent="0.2">
      <c r="B30" s="98"/>
      <c r="C30" s="98"/>
      <c r="D30" s="98"/>
      <c r="E30" s="98"/>
      <c r="F30" s="98"/>
    </row>
    <row r="31" spans="1:10" x14ac:dyDescent="0.2">
      <c r="B31" s="98"/>
      <c r="C31" s="98"/>
      <c r="D31" s="98"/>
      <c r="E31" s="98"/>
      <c r="F31" s="98"/>
    </row>
    <row r="32" spans="1:10" x14ac:dyDescent="0.2">
      <c r="B32" s="98"/>
      <c r="C32" s="98"/>
      <c r="D32" s="98"/>
      <c r="E32" s="98"/>
      <c r="F32" s="98"/>
    </row>
    <row r="33" spans="2:6" x14ac:dyDescent="0.2">
      <c r="B33" s="98"/>
      <c r="C33" s="98"/>
      <c r="D33" s="98"/>
      <c r="E33" s="98"/>
      <c r="F33" s="98"/>
    </row>
    <row r="54" spans="1:24" s="96" customFormat="1" x14ac:dyDescent="0.2"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s="96" customFormat="1" x14ac:dyDescent="0.2"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s="96" customFormat="1" x14ac:dyDescent="0.2"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</row>
    <row r="57" spans="1:24" s="96" customFormat="1" x14ac:dyDescent="0.2"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s="96" customFormat="1" x14ac:dyDescent="0.2"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s="96" customFormat="1" x14ac:dyDescent="0.2">
      <c r="A59" s="186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</row>
    <row r="60" spans="1:24" s="178" customFormat="1" x14ac:dyDescent="0.2">
      <c r="A60" s="96"/>
      <c r="B60" s="96"/>
      <c r="C60" s="96"/>
      <c r="D60" s="96"/>
      <c r="E60" s="96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</row>
    <row r="61" spans="1:24" s="178" customFormat="1" x14ac:dyDescent="0.2">
      <c r="A61" s="296"/>
      <c r="B61" s="297"/>
      <c r="C61" s="297"/>
      <c r="D61" s="297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</row>
    <row r="62" spans="1:24" s="178" customFormat="1" x14ac:dyDescent="0.2">
      <c r="A62" s="296"/>
      <c r="B62" s="297"/>
      <c r="C62" s="297"/>
      <c r="D62" s="297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</row>
    <row r="63" spans="1:24" s="178" customFormat="1" x14ac:dyDescent="0.2">
      <c r="A63" s="187"/>
      <c r="B63" s="188"/>
      <c r="C63" s="188"/>
      <c r="D63" s="188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</row>
    <row r="64" spans="1:24" s="178" customFormat="1" x14ac:dyDescent="0.2">
      <c r="A64" s="187"/>
      <c r="B64" s="188"/>
      <c r="C64" s="188"/>
      <c r="D64" s="188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</row>
    <row r="65" spans="1:24" s="178" customFormat="1" x14ac:dyDescent="0.2">
      <c r="A65" s="187"/>
      <c r="B65" s="188"/>
      <c r="C65" s="188"/>
      <c r="D65" s="188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</row>
    <row r="66" spans="1:24" s="178" customFormat="1" ht="21" customHeight="1" x14ac:dyDescent="0.2">
      <c r="A66" s="187"/>
      <c r="B66" s="188"/>
      <c r="C66" s="188"/>
      <c r="D66" s="188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</row>
    <row r="67" spans="1:24" s="178" customFormat="1" x14ac:dyDescent="0.2">
      <c r="A67" s="187"/>
      <c r="B67" s="188"/>
      <c r="C67" s="188"/>
      <c r="D67" s="188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</row>
    <row r="68" spans="1:24" s="178" customFormat="1" x14ac:dyDescent="0.2">
      <c r="A68" s="187"/>
      <c r="B68" s="188"/>
      <c r="C68" s="188"/>
      <c r="D68" s="188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</row>
    <row r="69" spans="1:24" s="178" customFormat="1" x14ac:dyDescent="0.2">
      <c r="A69" s="187"/>
      <c r="B69" s="188"/>
      <c r="C69" s="188"/>
      <c r="D69" s="188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</row>
    <row r="70" spans="1:24" s="178" customFormat="1" x14ac:dyDescent="0.2">
      <c r="A70" s="187"/>
      <c r="B70" s="188"/>
      <c r="C70" s="188"/>
      <c r="D70" s="188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</row>
    <row r="71" spans="1:24" s="178" customFormat="1" x14ac:dyDescent="0.2">
      <c r="A71" s="187"/>
      <c r="B71" s="188"/>
      <c r="C71" s="188"/>
      <c r="D71" s="188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</row>
    <row r="72" spans="1:24" s="178" customFormat="1" x14ac:dyDescent="0.2">
      <c r="A72" s="187"/>
      <c r="B72" s="188"/>
      <c r="C72" s="188"/>
      <c r="D72" s="188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</row>
    <row r="73" spans="1:24" s="178" customFormat="1" x14ac:dyDescent="0.2">
      <c r="A73" s="189"/>
      <c r="B73" s="190"/>
      <c r="C73" s="190"/>
      <c r="D73" s="190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</row>
    <row r="74" spans="1:24" s="178" customFormat="1" x14ac:dyDescent="0.2">
      <c r="A74" s="96"/>
      <c r="B74" s="96"/>
      <c r="C74" s="96"/>
      <c r="D74" s="96"/>
      <c r="E74" s="96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</row>
    <row r="75" spans="1:24" s="178" customFormat="1" x14ac:dyDescent="0.2">
      <c r="A75" s="191"/>
      <c r="B75" s="96"/>
      <c r="C75" s="96"/>
      <c r="D75" s="96"/>
      <c r="E75" s="96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</row>
    <row r="76" spans="1:24" s="178" customFormat="1" x14ac:dyDescent="0.2"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</row>
    <row r="77" spans="1:24" s="178" customFormat="1" x14ac:dyDescent="0.2"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</row>
    <row r="78" spans="1:24" s="96" customFormat="1" x14ac:dyDescent="0.2">
      <c r="A78" s="186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s="96" customFormat="1" x14ac:dyDescent="0.2">
      <c r="F79" s="178"/>
      <c r="G79" s="17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</row>
    <row r="80" spans="1:24" s="96" customFormat="1" x14ac:dyDescent="0.2">
      <c r="A80" s="296"/>
      <c r="B80" s="297"/>
      <c r="C80" s="297"/>
      <c r="D80" s="297"/>
      <c r="F80" s="178"/>
      <c r="G80" s="17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s="96" customFormat="1" x14ac:dyDescent="0.2">
      <c r="A81" s="296"/>
      <c r="B81" s="297"/>
      <c r="C81" s="297"/>
      <c r="D81" s="297"/>
      <c r="F81" s="178"/>
      <c r="G81" s="17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</row>
    <row r="82" spans="1:24" s="96" customFormat="1" x14ac:dyDescent="0.2">
      <c r="A82" s="187"/>
      <c r="B82" s="188"/>
      <c r="C82" s="188"/>
      <c r="D82" s="188"/>
      <c r="F82" s="178"/>
      <c r="G82" s="17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s="96" customFormat="1" x14ac:dyDescent="0.2">
      <c r="A83" s="187"/>
      <c r="B83" s="188"/>
      <c r="C83" s="188"/>
      <c r="D83" s="188"/>
      <c r="F83" s="178"/>
      <c r="G83" s="17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</row>
    <row r="84" spans="1:24" s="96" customFormat="1" x14ac:dyDescent="0.2">
      <c r="A84" s="187"/>
      <c r="B84" s="188"/>
      <c r="C84" s="188"/>
      <c r="D84" s="188"/>
      <c r="F84" s="178"/>
      <c r="G84" s="17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s="96" customFormat="1" x14ac:dyDescent="0.2">
      <c r="A85" s="187"/>
      <c r="B85" s="188"/>
      <c r="C85" s="188"/>
      <c r="D85" s="188"/>
      <c r="F85" s="178"/>
      <c r="G85" s="17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</row>
    <row r="86" spans="1:24" s="96" customFormat="1" x14ac:dyDescent="0.2">
      <c r="A86" s="187"/>
      <c r="B86" s="188"/>
      <c r="C86" s="188"/>
      <c r="D86" s="188"/>
      <c r="F86" s="178"/>
      <c r="G86" s="17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</row>
    <row r="87" spans="1:24" s="96" customFormat="1" x14ac:dyDescent="0.2">
      <c r="A87" s="187"/>
      <c r="B87" s="188"/>
      <c r="C87" s="188"/>
      <c r="D87" s="188"/>
      <c r="F87" s="178"/>
      <c r="G87" s="17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</row>
    <row r="88" spans="1:24" s="96" customFormat="1" x14ac:dyDescent="0.2">
      <c r="A88" s="187"/>
      <c r="B88" s="188"/>
      <c r="C88" s="188"/>
      <c r="D88" s="188"/>
      <c r="F88" s="178"/>
      <c r="G88" s="17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s="96" customFormat="1" x14ac:dyDescent="0.2">
      <c r="A89" s="187"/>
      <c r="B89" s="188"/>
      <c r="C89" s="188"/>
      <c r="D89" s="188"/>
      <c r="F89" s="178"/>
      <c r="G89" s="17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1:24" s="96" customFormat="1" x14ac:dyDescent="0.2">
      <c r="A90" s="187"/>
      <c r="B90" s="188"/>
      <c r="C90" s="188"/>
      <c r="D90" s="188"/>
      <c r="F90" s="178"/>
      <c r="G90" s="17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s="96" customFormat="1" x14ac:dyDescent="0.2">
      <c r="A91" s="187"/>
      <c r="B91" s="188"/>
      <c r="C91" s="188"/>
      <c r="D91" s="188"/>
      <c r="F91" s="178"/>
      <c r="G91" s="17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</row>
    <row r="92" spans="1:24" s="96" customFormat="1" x14ac:dyDescent="0.2">
      <c r="A92" s="189"/>
      <c r="B92" s="190"/>
      <c r="C92" s="190"/>
      <c r="D92" s="190"/>
      <c r="F92" s="178"/>
      <c r="G92" s="17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</row>
    <row r="93" spans="1:24" s="96" customFormat="1" x14ac:dyDescent="0.2">
      <c r="F93" s="178"/>
      <c r="G93" s="17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</row>
    <row r="94" spans="1:24" s="96" customFormat="1" x14ac:dyDescent="0.2">
      <c r="A94" s="191"/>
      <c r="F94" s="178"/>
      <c r="G94" s="17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</row>
  </sheetData>
  <mergeCells count="17">
    <mergeCell ref="H2:J2"/>
    <mergeCell ref="A13:A14"/>
    <mergeCell ref="B13:D13"/>
    <mergeCell ref="E13:G13"/>
    <mergeCell ref="A2:A3"/>
    <mergeCell ref="B2:D2"/>
    <mergeCell ref="E2:G2"/>
    <mergeCell ref="B15:G15"/>
    <mergeCell ref="B21:G21"/>
    <mergeCell ref="A80:A81"/>
    <mergeCell ref="B80:B81"/>
    <mergeCell ref="C80:C81"/>
    <mergeCell ref="D80:D81"/>
    <mergeCell ref="A61:A62"/>
    <mergeCell ref="B61:B62"/>
    <mergeCell ref="C61:C62"/>
    <mergeCell ref="D61:D6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opLeftCell="A4" zoomScaleNormal="100" workbookViewId="0">
      <selection activeCell="A13" sqref="A13"/>
    </sheetView>
  </sheetViews>
  <sheetFormatPr defaultRowHeight="12.75" x14ac:dyDescent="0.2"/>
  <cols>
    <col min="1" max="1" width="16.7109375" style="4" customWidth="1"/>
    <col min="2" max="2" width="10.5703125" style="4" customWidth="1"/>
    <col min="3" max="3" width="11" style="4" customWidth="1"/>
    <col min="4" max="4" width="10.140625" style="4" customWidth="1"/>
    <col min="5" max="5" width="10.5703125" style="4" customWidth="1"/>
    <col min="6" max="6" width="10.140625" style="4" customWidth="1"/>
    <col min="7" max="7" width="9.42578125" style="4" customWidth="1"/>
    <col min="8" max="8" width="10.42578125" style="4" customWidth="1"/>
    <col min="9" max="9" width="10.5703125" style="4" customWidth="1"/>
    <col min="10" max="11" width="9.28515625" style="4" customWidth="1"/>
    <col min="12" max="12" width="15.5703125" style="4" bestFit="1" customWidth="1"/>
    <col min="13" max="14" width="19.5703125" style="4" bestFit="1" customWidth="1"/>
    <col min="15" max="32" width="9.28515625" style="4" customWidth="1"/>
    <col min="33" max="33" width="18.85546875" style="4" customWidth="1"/>
    <col min="34" max="34" width="6.42578125" style="5" customWidth="1"/>
    <col min="35" max="35" width="19.28515625" style="4" customWidth="1"/>
    <col min="36" max="36" width="11.140625" style="4" customWidth="1"/>
    <col min="37" max="37" width="11.28515625" style="4" customWidth="1"/>
    <col min="38" max="38" width="10.42578125" style="4" bestFit="1" customWidth="1"/>
    <col min="39" max="44" width="9.140625" style="4" customWidth="1"/>
    <col min="45" max="45" width="10.42578125" style="4" bestFit="1" customWidth="1"/>
    <col min="46" max="278" width="9.140625" style="4"/>
    <col min="279" max="279" width="16.7109375" style="4" customWidth="1"/>
    <col min="280" max="280" width="9.28515625" style="4" customWidth="1"/>
    <col min="281" max="281" width="9.7109375" style="4" customWidth="1"/>
    <col min="282" max="282" width="9.42578125" style="4" customWidth="1"/>
    <col min="283" max="284" width="9.28515625" style="4" customWidth="1"/>
    <col min="285" max="285" width="9.42578125" style="4" customWidth="1"/>
    <col min="286" max="287" width="9.85546875" style="4" bestFit="1" customWidth="1"/>
    <col min="288" max="288" width="9.28515625" style="4" customWidth="1"/>
    <col min="289" max="289" width="18.85546875" style="4" customWidth="1"/>
    <col min="290" max="290" width="6.42578125" style="4" customWidth="1"/>
    <col min="291" max="291" width="10.42578125" style="4" bestFit="1" customWidth="1"/>
    <col min="292" max="292" width="11.140625" style="4" customWidth="1"/>
    <col min="293" max="293" width="11.28515625" style="4" customWidth="1"/>
    <col min="294" max="294" width="10.42578125" style="4" bestFit="1" customWidth="1"/>
    <col min="295" max="300" width="9.140625" style="4" customWidth="1"/>
    <col min="301" max="301" width="10.42578125" style="4" bestFit="1" customWidth="1"/>
    <col min="302" max="534" width="9.140625" style="4"/>
    <col min="535" max="535" width="16.7109375" style="4" customWidth="1"/>
    <col min="536" max="536" width="9.28515625" style="4" customWidth="1"/>
    <col min="537" max="537" width="9.7109375" style="4" customWidth="1"/>
    <col min="538" max="538" width="9.42578125" style="4" customWidth="1"/>
    <col min="539" max="540" width="9.28515625" style="4" customWidth="1"/>
    <col min="541" max="541" width="9.42578125" style="4" customWidth="1"/>
    <col min="542" max="543" width="9.85546875" style="4" bestFit="1" customWidth="1"/>
    <col min="544" max="544" width="9.28515625" style="4" customWidth="1"/>
    <col min="545" max="545" width="18.85546875" style="4" customWidth="1"/>
    <col min="546" max="546" width="6.42578125" style="4" customWidth="1"/>
    <col min="547" max="547" width="10.42578125" style="4" bestFit="1" customWidth="1"/>
    <col min="548" max="548" width="11.140625" style="4" customWidth="1"/>
    <col min="549" max="549" width="11.28515625" style="4" customWidth="1"/>
    <col min="550" max="550" width="10.42578125" style="4" bestFit="1" customWidth="1"/>
    <col min="551" max="556" width="9.140625" style="4" customWidth="1"/>
    <col min="557" max="557" width="10.42578125" style="4" bestFit="1" customWidth="1"/>
    <col min="558" max="790" width="9.140625" style="4"/>
    <col min="791" max="791" width="16.7109375" style="4" customWidth="1"/>
    <col min="792" max="792" width="9.28515625" style="4" customWidth="1"/>
    <col min="793" max="793" width="9.7109375" style="4" customWidth="1"/>
    <col min="794" max="794" width="9.42578125" style="4" customWidth="1"/>
    <col min="795" max="796" width="9.28515625" style="4" customWidth="1"/>
    <col min="797" max="797" width="9.42578125" style="4" customWidth="1"/>
    <col min="798" max="799" width="9.85546875" style="4" bestFit="1" customWidth="1"/>
    <col min="800" max="800" width="9.28515625" style="4" customWidth="1"/>
    <col min="801" max="801" width="18.85546875" style="4" customWidth="1"/>
    <col min="802" max="802" width="6.42578125" style="4" customWidth="1"/>
    <col min="803" max="803" width="10.42578125" style="4" bestFit="1" customWidth="1"/>
    <col min="804" max="804" width="11.140625" style="4" customWidth="1"/>
    <col min="805" max="805" width="11.28515625" style="4" customWidth="1"/>
    <col min="806" max="806" width="10.42578125" style="4" bestFit="1" customWidth="1"/>
    <col min="807" max="812" width="9.140625" style="4" customWidth="1"/>
    <col min="813" max="813" width="10.42578125" style="4" bestFit="1" customWidth="1"/>
    <col min="814" max="1046" width="9.140625" style="4"/>
    <col min="1047" max="1047" width="16.7109375" style="4" customWidth="1"/>
    <col min="1048" max="1048" width="9.28515625" style="4" customWidth="1"/>
    <col min="1049" max="1049" width="9.7109375" style="4" customWidth="1"/>
    <col min="1050" max="1050" width="9.42578125" style="4" customWidth="1"/>
    <col min="1051" max="1052" width="9.28515625" style="4" customWidth="1"/>
    <col min="1053" max="1053" width="9.42578125" style="4" customWidth="1"/>
    <col min="1054" max="1055" width="9.85546875" style="4" bestFit="1" customWidth="1"/>
    <col min="1056" max="1056" width="9.28515625" style="4" customWidth="1"/>
    <col min="1057" max="1057" width="18.85546875" style="4" customWidth="1"/>
    <col min="1058" max="1058" width="6.42578125" style="4" customWidth="1"/>
    <col min="1059" max="1059" width="10.42578125" style="4" bestFit="1" customWidth="1"/>
    <col min="1060" max="1060" width="11.140625" style="4" customWidth="1"/>
    <col min="1061" max="1061" width="11.28515625" style="4" customWidth="1"/>
    <col min="1062" max="1062" width="10.42578125" style="4" bestFit="1" customWidth="1"/>
    <col min="1063" max="1068" width="9.140625" style="4" customWidth="1"/>
    <col min="1069" max="1069" width="10.42578125" style="4" bestFit="1" customWidth="1"/>
    <col min="1070" max="1302" width="9.140625" style="4"/>
    <col min="1303" max="1303" width="16.7109375" style="4" customWidth="1"/>
    <col min="1304" max="1304" width="9.28515625" style="4" customWidth="1"/>
    <col min="1305" max="1305" width="9.7109375" style="4" customWidth="1"/>
    <col min="1306" max="1306" width="9.42578125" style="4" customWidth="1"/>
    <col min="1307" max="1308" width="9.28515625" style="4" customWidth="1"/>
    <col min="1309" max="1309" width="9.42578125" style="4" customWidth="1"/>
    <col min="1310" max="1311" width="9.85546875" style="4" bestFit="1" customWidth="1"/>
    <col min="1312" max="1312" width="9.28515625" style="4" customWidth="1"/>
    <col min="1313" max="1313" width="18.85546875" style="4" customWidth="1"/>
    <col min="1314" max="1314" width="6.42578125" style="4" customWidth="1"/>
    <col min="1315" max="1315" width="10.42578125" style="4" bestFit="1" customWidth="1"/>
    <col min="1316" max="1316" width="11.140625" style="4" customWidth="1"/>
    <col min="1317" max="1317" width="11.28515625" style="4" customWidth="1"/>
    <col min="1318" max="1318" width="10.42578125" style="4" bestFit="1" customWidth="1"/>
    <col min="1319" max="1324" width="9.140625" style="4" customWidth="1"/>
    <col min="1325" max="1325" width="10.42578125" style="4" bestFit="1" customWidth="1"/>
    <col min="1326" max="1558" width="9.140625" style="4"/>
    <col min="1559" max="1559" width="16.7109375" style="4" customWidth="1"/>
    <col min="1560" max="1560" width="9.28515625" style="4" customWidth="1"/>
    <col min="1561" max="1561" width="9.7109375" style="4" customWidth="1"/>
    <col min="1562" max="1562" width="9.42578125" style="4" customWidth="1"/>
    <col min="1563" max="1564" width="9.28515625" style="4" customWidth="1"/>
    <col min="1565" max="1565" width="9.42578125" style="4" customWidth="1"/>
    <col min="1566" max="1567" width="9.85546875" style="4" bestFit="1" customWidth="1"/>
    <col min="1568" max="1568" width="9.28515625" style="4" customWidth="1"/>
    <col min="1569" max="1569" width="18.85546875" style="4" customWidth="1"/>
    <col min="1570" max="1570" width="6.42578125" style="4" customWidth="1"/>
    <col min="1571" max="1571" width="10.42578125" style="4" bestFit="1" customWidth="1"/>
    <col min="1572" max="1572" width="11.140625" style="4" customWidth="1"/>
    <col min="1573" max="1573" width="11.28515625" style="4" customWidth="1"/>
    <col min="1574" max="1574" width="10.42578125" style="4" bestFit="1" customWidth="1"/>
    <col min="1575" max="1580" width="9.140625" style="4" customWidth="1"/>
    <col min="1581" max="1581" width="10.42578125" style="4" bestFit="1" customWidth="1"/>
    <col min="1582" max="1814" width="9.140625" style="4"/>
    <col min="1815" max="1815" width="16.7109375" style="4" customWidth="1"/>
    <col min="1816" max="1816" width="9.28515625" style="4" customWidth="1"/>
    <col min="1817" max="1817" width="9.7109375" style="4" customWidth="1"/>
    <col min="1818" max="1818" width="9.42578125" style="4" customWidth="1"/>
    <col min="1819" max="1820" width="9.28515625" style="4" customWidth="1"/>
    <col min="1821" max="1821" width="9.42578125" style="4" customWidth="1"/>
    <col min="1822" max="1823" width="9.85546875" style="4" bestFit="1" customWidth="1"/>
    <col min="1824" max="1824" width="9.28515625" style="4" customWidth="1"/>
    <col min="1825" max="1825" width="18.85546875" style="4" customWidth="1"/>
    <col min="1826" max="1826" width="6.42578125" style="4" customWidth="1"/>
    <col min="1827" max="1827" width="10.42578125" style="4" bestFit="1" customWidth="1"/>
    <col min="1828" max="1828" width="11.140625" style="4" customWidth="1"/>
    <col min="1829" max="1829" width="11.28515625" style="4" customWidth="1"/>
    <col min="1830" max="1830" width="10.42578125" style="4" bestFit="1" customWidth="1"/>
    <col min="1831" max="1836" width="9.140625" style="4" customWidth="1"/>
    <col min="1837" max="1837" width="10.42578125" style="4" bestFit="1" customWidth="1"/>
    <col min="1838" max="2070" width="9.140625" style="4"/>
    <col min="2071" max="2071" width="16.7109375" style="4" customWidth="1"/>
    <col min="2072" max="2072" width="9.28515625" style="4" customWidth="1"/>
    <col min="2073" max="2073" width="9.7109375" style="4" customWidth="1"/>
    <col min="2074" max="2074" width="9.42578125" style="4" customWidth="1"/>
    <col min="2075" max="2076" width="9.28515625" style="4" customWidth="1"/>
    <col min="2077" max="2077" width="9.42578125" style="4" customWidth="1"/>
    <col min="2078" max="2079" width="9.85546875" style="4" bestFit="1" customWidth="1"/>
    <col min="2080" max="2080" width="9.28515625" style="4" customWidth="1"/>
    <col min="2081" max="2081" width="18.85546875" style="4" customWidth="1"/>
    <col min="2082" max="2082" width="6.42578125" style="4" customWidth="1"/>
    <col min="2083" max="2083" width="10.42578125" style="4" bestFit="1" customWidth="1"/>
    <col min="2084" max="2084" width="11.140625" style="4" customWidth="1"/>
    <col min="2085" max="2085" width="11.28515625" style="4" customWidth="1"/>
    <col min="2086" max="2086" width="10.42578125" style="4" bestFit="1" customWidth="1"/>
    <col min="2087" max="2092" width="9.140625" style="4" customWidth="1"/>
    <col min="2093" max="2093" width="10.42578125" style="4" bestFit="1" customWidth="1"/>
    <col min="2094" max="2326" width="9.140625" style="4"/>
    <col min="2327" max="2327" width="16.7109375" style="4" customWidth="1"/>
    <col min="2328" max="2328" width="9.28515625" style="4" customWidth="1"/>
    <col min="2329" max="2329" width="9.7109375" style="4" customWidth="1"/>
    <col min="2330" max="2330" width="9.42578125" style="4" customWidth="1"/>
    <col min="2331" max="2332" width="9.28515625" style="4" customWidth="1"/>
    <col min="2333" max="2333" width="9.42578125" style="4" customWidth="1"/>
    <col min="2334" max="2335" width="9.85546875" style="4" bestFit="1" customWidth="1"/>
    <col min="2336" max="2336" width="9.28515625" style="4" customWidth="1"/>
    <col min="2337" max="2337" width="18.85546875" style="4" customWidth="1"/>
    <col min="2338" max="2338" width="6.42578125" style="4" customWidth="1"/>
    <col min="2339" max="2339" width="10.42578125" style="4" bestFit="1" customWidth="1"/>
    <col min="2340" max="2340" width="11.140625" style="4" customWidth="1"/>
    <col min="2341" max="2341" width="11.28515625" style="4" customWidth="1"/>
    <col min="2342" max="2342" width="10.42578125" style="4" bestFit="1" customWidth="1"/>
    <col min="2343" max="2348" width="9.140625" style="4" customWidth="1"/>
    <col min="2349" max="2349" width="10.42578125" style="4" bestFit="1" customWidth="1"/>
    <col min="2350" max="2582" width="9.140625" style="4"/>
    <col min="2583" max="2583" width="16.7109375" style="4" customWidth="1"/>
    <col min="2584" max="2584" width="9.28515625" style="4" customWidth="1"/>
    <col min="2585" max="2585" width="9.7109375" style="4" customWidth="1"/>
    <col min="2586" max="2586" width="9.42578125" style="4" customWidth="1"/>
    <col min="2587" max="2588" width="9.28515625" style="4" customWidth="1"/>
    <col min="2589" max="2589" width="9.42578125" style="4" customWidth="1"/>
    <col min="2590" max="2591" width="9.85546875" style="4" bestFit="1" customWidth="1"/>
    <col min="2592" max="2592" width="9.28515625" style="4" customWidth="1"/>
    <col min="2593" max="2593" width="18.85546875" style="4" customWidth="1"/>
    <col min="2594" max="2594" width="6.42578125" style="4" customWidth="1"/>
    <col min="2595" max="2595" width="10.42578125" style="4" bestFit="1" customWidth="1"/>
    <col min="2596" max="2596" width="11.140625" style="4" customWidth="1"/>
    <col min="2597" max="2597" width="11.28515625" style="4" customWidth="1"/>
    <col min="2598" max="2598" width="10.42578125" style="4" bestFit="1" customWidth="1"/>
    <col min="2599" max="2604" width="9.140625" style="4" customWidth="1"/>
    <col min="2605" max="2605" width="10.42578125" style="4" bestFit="1" customWidth="1"/>
    <col min="2606" max="2838" width="9.140625" style="4"/>
    <col min="2839" max="2839" width="16.7109375" style="4" customWidth="1"/>
    <col min="2840" max="2840" width="9.28515625" style="4" customWidth="1"/>
    <col min="2841" max="2841" width="9.7109375" style="4" customWidth="1"/>
    <col min="2842" max="2842" width="9.42578125" style="4" customWidth="1"/>
    <col min="2843" max="2844" width="9.28515625" style="4" customWidth="1"/>
    <col min="2845" max="2845" width="9.42578125" style="4" customWidth="1"/>
    <col min="2846" max="2847" width="9.85546875" style="4" bestFit="1" customWidth="1"/>
    <col min="2848" max="2848" width="9.28515625" style="4" customWidth="1"/>
    <col min="2849" max="2849" width="18.85546875" style="4" customWidth="1"/>
    <col min="2850" max="2850" width="6.42578125" style="4" customWidth="1"/>
    <col min="2851" max="2851" width="10.42578125" style="4" bestFit="1" customWidth="1"/>
    <col min="2852" max="2852" width="11.140625" style="4" customWidth="1"/>
    <col min="2853" max="2853" width="11.28515625" style="4" customWidth="1"/>
    <col min="2854" max="2854" width="10.42578125" style="4" bestFit="1" customWidth="1"/>
    <col min="2855" max="2860" width="9.140625" style="4" customWidth="1"/>
    <col min="2861" max="2861" width="10.42578125" style="4" bestFit="1" customWidth="1"/>
    <col min="2862" max="3094" width="9.140625" style="4"/>
    <col min="3095" max="3095" width="16.7109375" style="4" customWidth="1"/>
    <col min="3096" max="3096" width="9.28515625" style="4" customWidth="1"/>
    <col min="3097" max="3097" width="9.7109375" style="4" customWidth="1"/>
    <col min="3098" max="3098" width="9.42578125" style="4" customWidth="1"/>
    <col min="3099" max="3100" width="9.28515625" style="4" customWidth="1"/>
    <col min="3101" max="3101" width="9.42578125" style="4" customWidth="1"/>
    <col min="3102" max="3103" width="9.85546875" style="4" bestFit="1" customWidth="1"/>
    <col min="3104" max="3104" width="9.28515625" style="4" customWidth="1"/>
    <col min="3105" max="3105" width="18.85546875" style="4" customWidth="1"/>
    <col min="3106" max="3106" width="6.42578125" style="4" customWidth="1"/>
    <col min="3107" max="3107" width="10.42578125" style="4" bestFit="1" customWidth="1"/>
    <col min="3108" max="3108" width="11.140625" style="4" customWidth="1"/>
    <col min="3109" max="3109" width="11.28515625" style="4" customWidth="1"/>
    <col min="3110" max="3110" width="10.42578125" style="4" bestFit="1" customWidth="1"/>
    <col min="3111" max="3116" width="9.140625" style="4" customWidth="1"/>
    <col min="3117" max="3117" width="10.42578125" style="4" bestFit="1" customWidth="1"/>
    <col min="3118" max="3350" width="9.140625" style="4"/>
    <col min="3351" max="3351" width="16.7109375" style="4" customWidth="1"/>
    <col min="3352" max="3352" width="9.28515625" style="4" customWidth="1"/>
    <col min="3353" max="3353" width="9.7109375" style="4" customWidth="1"/>
    <col min="3354" max="3354" width="9.42578125" style="4" customWidth="1"/>
    <col min="3355" max="3356" width="9.28515625" style="4" customWidth="1"/>
    <col min="3357" max="3357" width="9.42578125" style="4" customWidth="1"/>
    <col min="3358" max="3359" width="9.85546875" style="4" bestFit="1" customWidth="1"/>
    <col min="3360" max="3360" width="9.28515625" style="4" customWidth="1"/>
    <col min="3361" max="3361" width="18.85546875" style="4" customWidth="1"/>
    <col min="3362" max="3362" width="6.42578125" style="4" customWidth="1"/>
    <col min="3363" max="3363" width="10.42578125" style="4" bestFit="1" customWidth="1"/>
    <col min="3364" max="3364" width="11.140625" style="4" customWidth="1"/>
    <col min="3365" max="3365" width="11.28515625" style="4" customWidth="1"/>
    <col min="3366" max="3366" width="10.42578125" style="4" bestFit="1" customWidth="1"/>
    <col min="3367" max="3372" width="9.140625" style="4" customWidth="1"/>
    <col min="3373" max="3373" width="10.42578125" style="4" bestFit="1" customWidth="1"/>
    <col min="3374" max="3606" width="9.140625" style="4"/>
    <col min="3607" max="3607" width="16.7109375" style="4" customWidth="1"/>
    <col min="3608" max="3608" width="9.28515625" style="4" customWidth="1"/>
    <col min="3609" max="3609" width="9.7109375" style="4" customWidth="1"/>
    <col min="3610" max="3610" width="9.42578125" style="4" customWidth="1"/>
    <col min="3611" max="3612" width="9.28515625" style="4" customWidth="1"/>
    <col min="3613" max="3613" width="9.42578125" style="4" customWidth="1"/>
    <col min="3614" max="3615" width="9.85546875" style="4" bestFit="1" customWidth="1"/>
    <col min="3616" max="3616" width="9.28515625" style="4" customWidth="1"/>
    <col min="3617" max="3617" width="18.85546875" style="4" customWidth="1"/>
    <col min="3618" max="3618" width="6.42578125" style="4" customWidth="1"/>
    <col min="3619" max="3619" width="10.42578125" style="4" bestFit="1" customWidth="1"/>
    <col min="3620" max="3620" width="11.140625" style="4" customWidth="1"/>
    <col min="3621" max="3621" width="11.28515625" style="4" customWidth="1"/>
    <col min="3622" max="3622" width="10.42578125" style="4" bestFit="1" customWidth="1"/>
    <col min="3623" max="3628" width="9.140625" style="4" customWidth="1"/>
    <col min="3629" max="3629" width="10.42578125" style="4" bestFit="1" customWidth="1"/>
    <col min="3630" max="3862" width="9.140625" style="4"/>
    <col min="3863" max="3863" width="16.7109375" style="4" customWidth="1"/>
    <col min="3864" max="3864" width="9.28515625" style="4" customWidth="1"/>
    <col min="3865" max="3865" width="9.7109375" style="4" customWidth="1"/>
    <col min="3866" max="3866" width="9.42578125" style="4" customWidth="1"/>
    <col min="3867" max="3868" width="9.28515625" style="4" customWidth="1"/>
    <col min="3869" max="3869" width="9.42578125" style="4" customWidth="1"/>
    <col min="3870" max="3871" width="9.85546875" style="4" bestFit="1" customWidth="1"/>
    <col min="3872" max="3872" width="9.28515625" style="4" customWidth="1"/>
    <col min="3873" max="3873" width="18.85546875" style="4" customWidth="1"/>
    <col min="3874" max="3874" width="6.42578125" style="4" customWidth="1"/>
    <col min="3875" max="3875" width="10.42578125" style="4" bestFit="1" customWidth="1"/>
    <col min="3876" max="3876" width="11.140625" style="4" customWidth="1"/>
    <col min="3877" max="3877" width="11.28515625" style="4" customWidth="1"/>
    <col min="3878" max="3878" width="10.42578125" style="4" bestFit="1" customWidth="1"/>
    <col min="3879" max="3884" width="9.140625" style="4" customWidth="1"/>
    <col min="3885" max="3885" width="10.42578125" style="4" bestFit="1" customWidth="1"/>
    <col min="3886" max="4118" width="9.140625" style="4"/>
    <col min="4119" max="4119" width="16.7109375" style="4" customWidth="1"/>
    <col min="4120" max="4120" width="9.28515625" style="4" customWidth="1"/>
    <col min="4121" max="4121" width="9.7109375" style="4" customWidth="1"/>
    <col min="4122" max="4122" width="9.42578125" style="4" customWidth="1"/>
    <col min="4123" max="4124" width="9.28515625" style="4" customWidth="1"/>
    <col min="4125" max="4125" width="9.42578125" style="4" customWidth="1"/>
    <col min="4126" max="4127" width="9.85546875" style="4" bestFit="1" customWidth="1"/>
    <col min="4128" max="4128" width="9.28515625" style="4" customWidth="1"/>
    <col min="4129" max="4129" width="18.85546875" style="4" customWidth="1"/>
    <col min="4130" max="4130" width="6.42578125" style="4" customWidth="1"/>
    <col min="4131" max="4131" width="10.42578125" style="4" bestFit="1" customWidth="1"/>
    <col min="4132" max="4132" width="11.140625" style="4" customWidth="1"/>
    <col min="4133" max="4133" width="11.28515625" style="4" customWidth="1"/>
    <col min="4134" max="4134" width="10.42578125" style="4" bestFit="1" customWidth="1"/>
    <col min="4135" max="4140" width="9.140625" style="4" customWidth="1"/>
    <col min="4141" max="4141" width="10.42578125" style="4" bestFit="1" customWidth="1"/>
    <col min="4142" max="4374" width="9.140625" style="4"/>
    <col min="4375" max="4375" width="16.7109375" style="4" customWidth="1"/>
    <col min="4376" max="4376" width="9.28515625" style="4" customWidth="1"/>
    <col min="4377" max="4377" width="9.7109375" style="4" customWidth="1"/>
    <col min="4378" max="4378" width="9.42578125" style="4" customWidth="1"/>
    <col min="4379" max="4380" width="9.28515625" style="4" customWidth="1"/>
    <col min="4381" max="4381" width="9.42578125" style="4" customWidth="1"/>
    <col min="4382" max="4383" width="9.85546875" style="4" bestFit="1" customWidth="1"/>
    <col min="4384" max="4384" width="9.28515625" style="4" customWidth="1"/>
    <col min="4385" max="4385" width="18.85546875" style="4" customWidth="1"/>
    <col min="4386" max="4386" width="6.42578125" style="4" customWidth="1"/>
    <col min="4387" max="4387" width="10.42578125" style="4" bestFit="1" customWidth="1"/>
    <col min="4388" max="4388" width="11.140625" style="4" customWidth="1"/>
    <col min="4389" max="4389" width="11.28515625" style="4" customWidth="1"/>
    <col min="4390" max="4390" width="10.42578125" style="4" bestFit="1" customWidth="1"/>
    <col min="4391" max="4396" width="9.140625" style="4" customWidth="1"/>
    <col min="4397" max="4397" width="10.42578125" style="4" bestFit="1" customWidth="1"/>
    <col min="4398" max="4630" width="9.140625" style="4"/>
    <col min="4631" max="4631" width="16.7109375" style="4" customWidth="1"/>
    <col min="4632" max="4632" width="9.28515625" style="4" customWidth="1"/>
    <col min="4633" max="4633" width="9.7109375" style="4" customWidth="1"/>
    <col min="4634" max="4634" width="9.42578125" style="4" customWidth="1"/>
    <col min="4635" max="4636" width="9.28515625" style="4" customWidth="1"/>
    <col min="4637" max="4637" width="9.42578125" style="4" customWidth="1"/>
    <col min="4638" max="4639" width="9.85546875" style="4" bestFit="1" customWidth="1"/>
    <col min="4640" max="4640" width="9.28515625" style="4" customWidth="1"/>
    <col min="4641" max="4641" width="18.85546875" style="4" customWidth="1"/>
    <col min="4642" max="4642" width="6.42578125" style="4" customWidth="1"/>
    <col min="4643" max="4643" width="10.42578125" style="4" bestFit="1" customWidth="1"/>
    <col min="4644" max="4644" width="11.140625" style="4" customWidth="1"/>
    <col min="4645" max="4645" width="11.28515625" style="4" customWidth="1"/>
    <col min="4646" max="4646" width="10.42578125" style="4" bestFit="1" customWidth="1"/>
    <col min="4647" max="4652" width="9.140625" style="4" customWidth="1"/>
    <col min="4653" max="4653" width="10.42578125" style="4" bestFit="1" customWidth="1"/>
    <col min="4654" max="4886" width="9.140625" style="4"/>
    <col min="4887" max="4887" width="16.7109375" style="4" customWidth="1"/>
    <col min="4888" max="4888" width="9.28515625" style="4" customWidth="1"/>
    <col min="4889" max="4889" width="9.7109375" style="4" customWidth="1"/>
    <col min="4890" max="4890" width="9.42578125" style="4" customWidth="1"/>
    <col min="4891" max="4892" width="9.28515625" style="4" customWidth="1"/>
    <col min="4893" max="4893" width="9.42578125" style="4" customWidth="1"/>
    <col min="4894" max="4895" width="9.85546875" style="4" bestFit="1" customWidth="1"/>
    <col min="4896" max="4896" width="9.28515625" style="4" customWidth="1"/>
    <col min="4897" max="4897" width="18.85546875" style="4" customWidth="1"/>
    <col min="4898" max="4898" width="6.42578125" style="4" customWidth="1"/>
    <col min="4899" max="4899" width="10.42578125" style="4" bestFit="1" customWidth="1"/>
    <col min="4900" max="4900" width="11.140625" style="4" customWidth="1"/>
    <col min="4901" max="4901" width="11.28515625" style="4" customWidth="1"/>
    <col min="4902" max="4902" width="10.42578125" style="4" bestFit="1" customWidth="1"/>
    <col min="4903" max="4908" width="9.140625" style="4" customWidth="1"/>
    <col min="4909" max="4909" width="10.42578125" style="4" bestFit="1" customWidth="1"/>
    <col min="4910" max="5142" width="9.140625" style="4"/>
    <col min="5143" max="5143" width="16.7109375" style="4" customWidth="1"/>
    <col min="5144" max="5144" width="9.28515625" style="4" customWidth="1"/>
    <col min="5145" max="5145" width="9.7109375" style="4" customWidth="1"/>
    <col min="5146" max="5146" width="9.42578125" style="4" customWidth="1"/>
    <col min="5147" max="5148" width="9.28515625" style="4" customWidth="1"/>
    <col min="5149" max="5149" width="9.42578125" style="4" customWidth="1"/>
    <col min="5150" max="5151" width="9.85546875" style="4" bestFit="1" customWidth="1"/>
    <col min="5152" max="5152" width="9.28515625" style="4" customWidth="1"/>
    <col min="5153" max="5153" width="18.85546875" style="4" customWidth="1"/>
    <col min="5154" max="5154" width="6.42578125" style="4" customWidth="1"/>
    <col min="5155" max="5155" width="10.42578125" style="4" bestFit="1" customWidth="1"/>
    <col min="5156" max="5156" width="11.140625" style="4" customWidth="1"/>
    <col min="5157" max="5157" width="11.28515625" style="4" customWidth="1"/>
    <col min="5158" max="5158" width="10.42578125" style="4" bestFit="1" customWidth="1"/>
    <col min="5159" max="5164" width="9.140625" style="4" customWidth="1"/>
    <col min="5165" max="5165" width="10.42578125" style="4" bestFit="1" customWidth="1"/>
    <col min="5166" max="5398" width="9.140625" style="4"/>
    <col min="5399" max="5399" width="16.7109375" style="4" customWidth="1"/>
    <col min="5400" max="5400" width="9.28515625" style="4" customWidth="1"/>
    <col min="5401" max="5401" width="9.7109375" style="4" customWidth="1"/>
    <col min="5402" max="5402" width="9.42578125" style="4" customWidth="1"/>
    <col min="5403" max="5404" width="9.28515625" style="4" customWidth="1"/>
    <col min="5405" max="5405" width="9.42578125" style="4" customWidth="1"/>
    <col min="5406" max="5407" width="9.85546875" style="4" bestFit="1" customWidth="1"/>
    <col min="5408" max="5408" width="9.28515625" style="4" customWidth="1"/>
    <col min="5409" max="5409" width="18.85546875" style="4" customWidth="1"/>
    <col min="5410" max="5410" width="6.42578125" style="4" customWidth="1"/>
    <col min="5411" max="5411" width="10.42578125" style="4" bestFit="1" customWidth="1"/>
    <col min="5412" max="5412" width="11.140625" style="4" customWidth="1"/>
    <col min="5413" max="5413" width="11.28515625" style="4" customWidth="1"/>
    <col min="5414" max="5414" width="10.42578125" style="4" bestFit="1" customWidth="1"/>
    <col min="5415" max="5420" width="9.140625" style="4" customWidth="1"/>
    <col min="5421" max="5421" width="10.42578125" style="4" bestFit="1" customWidth="1"/>
    <col min="5422" max="5654" width="9.140625" style="4"/>
    <col min="5655" max="5655" width="16.7109375" style="4" customWidth="1"/>
    <col min="5656" max="5656" width="9.28515625" style="4" customWidth="1"/>
    <col min="5657" max="5657" width="9.7109375" style="4" customWidth="1"/>
    <col min="5658" max="5658" width="9.42578125" style="4" customWidth="1"/>
    <col min="5659" max="5660" width="9.28515625" style="4" customWidth="1"/>
    <col min="5661" max="5661" width="9.42578125" style="4" customWidth="1"/>
    <col min="5662" max="5663" width="9.85546875" style="4" bestFit="1" customWidth="1"/>
    <col min="5664" max="5664" width="9.28515625" style="4" customWidth="1"/>
    <col min="5665" max="5665" width="18.85546875" style="4" customWidth="1"/>
    <col min="5666" max="5666" width="6.42578125" style="4" customWidth="1"/>
    <col min="5667" max="5667" width="10.42578125" style="4" bestFit="1" customWidth="1"/>
    <col min="5668" max="5668" width="11.140625" style="4" customWidth="1"/>
    <col min="5669" max="5669" width="11.28515625" style="4" customWidth="1"/>
    <col min="5670" max="5670" width="10.42578125" style="4" bestFit="1" customWidth="1"/>
    <col min="5671" max="5676" width="9.140625" style="4" customWidth="1"/>
    <col min="5677" max="5677" width="10.42578125" style="4" bestFit="1" customWidth="1"/>
    <col min="5678" max="5910" width="9.140625" style="4"/>
    <col min="5911" max="5911" width="16.7109375" style="4" customWidth="1"/>
    <col min="5912" max="5912" width="9.28515625" style="4" customWidth="1"/>
    <col min="5913" max="5913" width="9.7109375" style="4" customWidth="1"/>
    <col min="5914" max="5914" width="9.42578125" style="4" customWidth="1"/>
    <col min="5915" max="5916" width="9.28515625" style="4" customWidth="1"/>
    <col min="5917" max="5917" width="9.42578125" style="4" customWidth="1"/>
    <col min="5918" max="5919" width="9.85546875" style="4" bestFit="1" customWidth="1"/>
    <col min="5920" max="5920" width="9.28515625" style="4" customWidth="1"/>
    <col min="5921" max="5921" width="18.85546875" style="4" customWidth="1"/>
    <col min="5922" max="5922" width="6.42578125" style="4" customWidth="1"/>
    <col min="5923" max="5923" width="10.42578125" style="4" bestFit="1" customWidth="1"/>
    <col min="5924" max="5924" width="11.140625" style="4" customWidth="1"/>
    <col min="5925" max="5925" width="11.28515625" style="4" customWidth="1"/>
    <col min="5926" max="5926" width="10.42578125" style="4" bestFit="1" customWidth="1"/>
    <col min="5927" max="5932" width="9.140625" style="4" customWidth="1"/>
    <col min="5933" max="5933" width="10.42578125" style="4" bestFit="1" customWidth="1"/>
    <col min="5934" max="6166" width="9.140625" style="4"/>
    <col min="6167" max="6167" width="16.7109375" style="4" customWidth="1"/>
    <col min="6168" max="6168" width="9.28515625" style="4" customWidth="1"/>
    <col min="6169" max="6169" width="9.7109375" style="4" customWidth="1"/>
    <col min="6170" max="6170" width="9.42578125" style="4" customWidth="1"/>
    <col min="6171" max="6172" width="9.28515625" style="4" customWidth="1"/>
    <col min="6173" max="6173" width="9.42578125" style="4" customWidth="1"/>
    <col min="6174" max="6175" width="9.85546875" style="4" bestFit="1" customWidth="1"/>
    <col min="6176" max="6176" width="9.28515625" style="4" customWidth="1"/>
    <col min="6177" max="6177" width="18.85546875" style="4" customWidth="1"/>
    <col min="6178" max="6178" width="6.42578125" style="4" customWidth="1"/>
    <col min="6179" max="6179" width="10.42578125" style="4" bestFit="1" customWidth="1"/>
    <col min="6180" max="6180" width="11.140625" style="4" customWidth="1"/>
    <col min="6181" max="6181" width="11.28515625" style="4" customWidth="1"/>
    <col min="6182" max="6182" width="10.42578125" style="4" bestFit="1" customWidth="1"/>
    <col min="6183" max="6188" width="9.140625" style="4" customWidth="1"/>
    <col min="6189" max="6189" width="10.42578125" style="4" bestFit="1" customWidth="1"/>
    <col min="6190" max="6422" width="9.140625" style="4"/>
    <col min="6423" max="6423" width="16.7109375" style="4" customWidth="1"/>
    <col min="6424" max="6424" width="9.28515625" style="4" customWidth="1"/>
    <col min="6425" max="6425" width="9.7109375" style="4" customWidth="1"/>
    <col min="6426" max="6426" width="9.42578125" style="4" customWidth="1"/>
    <col min="6427" max="6428" width="9.28515625" style="4" customWidth="1"/>
    <col min="6429" max="6429" width="9.42578125" style="4" customWidth="1"/>
    <col min="6430" max="6431" width="9.85546875" style="4" bestFit="1" customWidth="1"/>
    <col min="6432" max="6432" width="9.28515625" style="4" customWidth="1"/>
    <col min="6433" max="6433" width="18.85546875" style="4" customWidth="1"/>
    <col min="6434" max="6434" width="6.42578125" style="4" customWidth="1"/>
    <col min="6435" max="6435" width="10.42578125" style="4" bestFit="1" customWidth="1"/>
    <col min="6436" max="6436" width="11.140625" style="4" customWidth="1"/>
    <col min="6437" max="6437" width="11.28515625" style="4" customWidth="1"/>
    <col min="6438" max="6438" width="10.42578125" style="4" bestFit="1" customWidth="1"/>
    <col min="6439" max="6444" width="9.140625" style="4" customWidth="1"/>
    <col min="6445" max="6445" width="10.42578125" style="4" bestFit="1" customWidth="1"/>
    <col min="6446" max="6678" width="9.140625" style="4"/>
    <col min="6679" max="6679" width="16.7109375" style="4" customWidth="1"/>
    <col min="6680" max="6680" width="9.28515625" style="4" customWidth="1"/>
    <col min="6681" max="6681" width="9.7109375" style="4" customWidth="1"/>
    <col min="6682" max="6682" width="9.42578125" style="4" customWidth="1"/>
    <col min="6683" max="6684" width="9.28515625" style="4" customWidth="1"/>
    <col min="6685" max="6685" width="9.42578125" style="4" customWidth="1"/>
    <col min="6686" max="6687" width="9.85546875" style="4" bestFit="1" customWidth="1"/>
    <col min="6688" max="6688" width="9.28515625" style="4" customWidth="1"/>
    <col min="6689" max="6689" width="18.85546875" style="4" customWidth="1"/>
    <col min="6690" max="6690" width="6.42578125" style="4" customWidth="1"/>
    <col min="6691" max="6691" width="10.42578125" style="4" bestFit="1" customWidth="1"/>
    <col min="6692" max="6692" width="11.140625" style="4" customWidth="1"/>
    <col min="6693" max="6693" width="11.28515625" style="4" customWidth="1"/>
    <col min="6694" max="6694" width="10.42578125" style="4" bestFit="1" customWidth="1"/>
    <col min="6695" max="6700" width="9.140625" style="4" customWidth="1"/>
    <col min="6701" max="6701" width="10.42578125" style="4" bestFit="1" customWidth="1"/>
    <col min="6702" max="6934" width="9.140625" style="4"/>
    <col min="6935" max="6935" width="16.7109375" style="4" customWidth="1"/>
    <col min="6936" max="6936" width="9.28515625" style="4" customWidth="1"/>
    <col min="6937" max="6937" width="9.7109375" style="4" customWidth="1"/>
    <col min="6938" max="6938" width="9.42578125" style="4" customWidth="1"/>
    <col min="6939" max="6940" width="9.28515625" style="4" customWidth="1"/>
    <col min="6941" max="6941" width="9.42578125" style="4" customWidth="1"/>
    <col min="6942" max="6943" width="9.85546875" style="4" bestFit="1" customWidth="1"/>
    <col min="6944" max="6944" width="9.28515625" style="4" customWidth="1"/>
    <col min="6945" max="6945" width="18.85546875" style="4" customWidth="1"/>
    <col min="6946" max="6946" width="6.42578125" style="4" customWidth="1"/>
    <col min="6947" max="6947" width="10.42578125" style="4" bestFit="1" customWidth="1"/>
    <col min="6948" max="6948" width="11.140625" style="4" customWidth="1"/>
    <col min="6949" max="6949" width="11.28515625" style="4" customWidth="1"/>
    <col min="6950" max="6950" width="10.42578125" style="4" bestFit="1" customWidth="1"/>
    <col min="6951" max="6956" width="9.140625" style="4" customWidth="1"/>
    <col min="6957" max="6957" width="10.42578125" style="4" bestFit="1" customWidth="1"/>
    <col min="6958" max="7190" width="9.140625" style="4"/>
    <col min="7191" max="7191" width="16.7109375" style="4" customWidth="1"/>
    <col min="7192" max="7192" width="9.28515625" style="4" customWidth="1"/>
    <col min="7193" max="7193" width="9.7109375" style="4" customWidth="1"/>
    <col min="7194" max="7194" width="9.42578125" style="4" customWidth="1"/>
    <col min="7195" max="7196" width="9.28515625" style="4" customWidth="1"/>
    <col min="7197" max="7197" width="9.42578125" style="4" customWidth="1"/>
    <col min="7198" max="7199" width="9.85546875" style="4" bestFit="1" customWidth="1"/>
    <col min="7200" max="7200" width="9.28515625" style="4" customWidth="1"/>
    <col min="7201" max="7201" width="18.85546875" style="4" customWidth="1"/>
    <col min="7202" max="7202" width="6.42578125" style="4" customWidth="1"/>
    <col min="7203" max="7203" width="10.42578125" style="4" bestFit="1" customWidth="1"/>
    <col min="7204" max="7204" width="11.140625" style="4" customWidth="1"/>
    <col min="7205" max="7205" width="11.28515625" style="4" customWidth="1"/>
    <col min="7206" max="7206" width="10.42578125" style="4" bestFit="1" customWidth="1"/>
    <col min="7207" max="7212" width="9.140625" style="4" customWidth="1"/>
    <col min="7213" max="7213" width="10.42578125" style="4" bestFit="1" customWidth="1"/>
    <col min="7214" max="7446" width="9.140625" style="4"/>
    <col min="7447" max="7447" width="16.7109375" style="4" customWidth="1"/>
    <col min="7448" max="7448" width="9.28515625" style="4" customWidth="1"/>
    <col min="7449" max="7449" width="9.7109375" style="4" customWidth="1"/>
    <col min="7450" max="7450" width="9.42578125" style="4" customWidth="1"/>
    <col min="7451" max="7452" width="9.28515625" style="4" customWidth="1"/>
    <col min="7453" max="7453" width="9.42578125" style="4" customWidth="1"/>
    <col min="7454" max="7455" width="9.85546875" style="4" bestFit="1" customWidth="1"/>
    <col min="7456" max="7456" width="9.28515625" style="4" customWidth="1"/>
    <col min="7457" max="7457" width="18.85546875" style="4" customWidth="1"/>
    <col min="7458" max="7458" width="6.42578125" style="4" customWidth="1"/>
    <col min="7459" max="7459" width="10.42578125" style="4" bestFit="1" customWidth="1"/>
    <col min="7460" max="7460" width="11.140625" style="4" customWidth="1"/>
    <col min="7461" max="7461" width="11.28515625" style="4" customWidth="1"/>
    <col min="7462" max="7462" width="10.42578125" style="4" bestFit="1" customWidth="1"/>
    <col min="7463" max="7468" width="9.140625" style="4" customWidth="1"/>
    <col min="7469" max="7469" width="10.42578125" style="4" bestFit="1" customWidth="1"/>
    <col min="7470" max="7702" width="9.140625" style="4"/>
    <col min="7703" max="7703" width="16.7109375" style="4" customWidth="1"/>
    <col min="7704" max="7704" width="9.28515625" style="4" customWidth="1"/>
    <col min="7705" max="7705" width="9.7109375" style="4" customWidth="1"/>
    <col min="7706" max="7706" width="9.42578125" style="4" customWidth="1"/>
    <col min="7707" max="7708" width="9.28515625" style="4" customWidth="1"/>
    <col min="7709" max="7709" width="9.42578125" style="4" customWidth="1"/>
    <col min="7710" max="7711" width="9.85546875" style="4" bestFit="1" customWidth="1"/>
    <col min="7712" max="7712" width="9.28515625" style="4" customWidth="1"/>
    <col min="7713" max="7713" width="18.85546875" style="4" customWidth="1"/>
    <col min="7714" max="7714" width="6.42578125" style="4" customWidth="1"/>
    <col min="7715" max="7715" width="10.42578125" style="4" bestFit="1" customWidth="1"/>
    <col min="7716" max="7716" width="11.140625" style="4" customWidth="1"/>
    <col min="7717" max="7717" width="11.28515625" style="4" customWidth="1"/>
    <col min="7718" max="7718" width="10.42578125" style="4" bestFit="1" customWidth="1"/>
    <col min="7719" max="7724" width="9.140625" style="4" customWidth="1"/>
    <col min="7725" max="7725" width="10.42578125" style="4" bestFit="1" customWidth="1"/>
    <col min="7726" max="7958" width="9.140625" style="4"/>
    <col min="7959" max="7959" width="16.7109375" style="4" customWidth="1"/>
    <col min="7960" max="7960" width="9.28515625" style="4" customWidth="1"/>
    <col min="7961" max="7961" width="9.7109375" style="4" customWidth="1"/>
    <col min="7962" max="7962" width="9.42578125" style="4" customWidth="1"/>
    <col min="7963" max="7964" width="9.28515625" style="4" customWidth="1"/>
    <col min="7965" max="7965" width="9.42578125" style="4" customWidth="1"/>
    <col min="7966" max="7967" width="9.85546875" style="4" bestFit="1" customWidth="1"/>
    <col min="7968" max="7968" width="9.28515625" style="4" customWidth="1"/>
    <col min="7969" max="7969" width="18.85546875" style="4" customWidth="1"/>
    <col min="7970" max="7970" width="6.42578125" style="4" customWidth="1"/>
    <col min="7971" max="7971" width="10.42578125" style="4" bestFit="1" customWidth="1"/>
    <col min="7972" max="7972" width="11.140625" style="4" customWidth="1"/>
    <col min="7973" max="7973" width="11.28515625" style="4" customWidth="1"/>
    <col min="7974" max="7974" width="10.42578125" style="4" bestFit="1" customWidth="1"/>
    <col min="7975" max="7980" width="9.140625" style="4" customWidth="1"/>
    <col min="7981" max="7981" width="10.42578125" style="4" bestFit="1" customWidth="1"/>
    <col min="7982" max="8214" width="9.140625" style="4"/>
    <col min="8215" max="8215" width="16.7109375" style="4" customWidth="1"/>
    <col min="8216" max="8216" width="9.28515625" style="4" customWidth="1"/>
    <col min="8217" max="8217" width="9.7109375" style="4" customWidth="1"/>
    <col min="8218" max="8218" width="9.42578125" style="4" customWidth="1"/>
    <col min="8219" max="8220" width="9.28515625" style="4" customWidth="1"/>
    <col min="8221" max="8221" width="9.42578125" style="4" customWidth="1"/>
    <col min="8222" max="8223" width="9.85546875" style="4" bestFit="1" customWidth="1"/>
    <col min="8224" max="8224" width="9.28515625" style="4" customWidth="1"/>
    <col min="8225" max="8225" width="18.85546875" style="4" customWidth="1"/>
    <col min="8226" max="8226" width="6.42578125" style="4" customWidth="1"/>
    <col min="8227" max="8227" width="10.42578125" style="4" bestFit="1" customWidth="1"/>
    <col min="8228" max="8228" width="11.140625" style="4" customWidth="1"/>
    <col min="8229" max="8229" width="11.28515625" style="4" customWidth="1"/>
    <col min="8230" max="8230" width="10.42578125" style="4" bestFit="1" customWidth="1"/>
    <col min="8231" max="8236" width="9.140625" style="4" customWidth="1"/>
    <col min="8237" max="8237" width="10.42578125" style="4" bestFit="1" customWidth="1"/>
    <col min="8238" max="8470" width="9.140625" style="4"/>
    <col min="8471" max="8471" width="16.7109375" style="4" customWidth="1"/>
    <col min="8472" max="8472" width="9.28515625" style="4" customWidth="1"/>
    <col min="8473" max="8473" width="9.7109375" style="4" customWidth="1"/>
    <col min="8474" max="8474" width="9.42578125" style="4" customWidth="1"/>
    <col min="8475" max="8476" width="9.28515625" style="4" customWidth="1"/>
    <col min="8477" max="8477" width="9.42578125" style="4" customWidth="1"/>
    <col min="8478" max="8479" width="9.85546875" style="4" bestFit="1" customWidth="1"/>
    <col min="8480" max="8480" width="9.28515625" style="4" customWidth="1"/>
    <col min="8481" max="8481" width="18.85546875" style="4" customWidth="1"/>
    <col min="8482" max="8482" width="6.42578125" style="4" customWidth="1"/>
    <col min="8483" max="8483" width="10.42578125" style="4" bestFit="1" customWidth="1"/>
    <col min="8484" max="8484" width="11.140625" style="4" customWidth="1"/>
    <col min="8485" max="8485" width="11.28515625" style="4" customWidth="1"/>
    <col min="8486" max="8486" width="10.42578125" style="4" bestFit="1" customWidth="1"/>
    <col min="8487" max="8492" width="9.140625" style="4" customWidth="1"/>
    <col min="8493" max="8493" width="10.42578125" style="4" bestFit="1" customWidth="1"/>
    <col min="8494" max="8726" width="9.140625" style="4"/>
    <col min="8727" max="8727" width="16.7109375" style="4" customWidth="1"/>
    <col min="8728" max="8728" width="9.28515625" style="4" customWidth="1"/>
    <col min="8729" max="8729" width="9.7109375" style="4" customWidth="1"/>
    <col min="8730" max="8730" width="9.42578125" style="4" customWidth="1"/>
    <col min="8731" max="8732" width="9.28515625" style="4" customWidth="1"/>
    <col min="8733" max="8733" width="9.42578125" style="4" customWidth="1"/>
    <col min="8734" max="8735" width="9.85546875" style="4" bestFit="1" customWidth="1"/>
    <col min="8736" max="8736" width="9.28515625" style="4" customWidth="1"/>
    <col min="8737" max="8737" width="18.85546875" style="4" customWidth="1"/>
    <col min="8738" max="8738" width="6.42578125" style="4" customWidth="1"/>
    <col min="8739" max="8739" width="10.42578125" style="4" bestFit="1" customWidth="1"/>
    <col min="8740" max="8740" width="11.140625" style="4" customWidth="1"/>
    <col min="8741" max="8741" width="11.28515625" style="4" customWidth="1"/>
    <col min="8742" max="8742" width="10.42578125" style="4" bestFit="1" customWidth="1"/>
    <col min="8743" max="8748" width="9.140625" style="4" customWidth="1"/>
    <col min="8749" max="8749" width="10.42578125" style="4" bestFit="1" customWidth="1"/>
    <col min="8750" max="8982" width="9.140625" style="4"/>
    <col min="8983" max="8983" width="16.7109375" style="4" customWidth="1"/>
    <col min="8984" max="8984" width="9.28515625" style="4" customWidth="1"/>
    <col min="8985" max="8985" width="9.7109375" style="4" customWidth="1"/>
    <col min="8986" max="8986" width="9.42578125" style="4" customWidth="1"/>
    <col min="8987" max="8988" width="9.28515625" style="4" customWidth="1"/>
    <col min="8989" max="8989" width="9.42578125" style="4" customWidth="1"/>
    <col min="8990" max="8991" width="9.85546875" style="4" bestFit="1" customWidth="1"/>
    <col min="8992" max="8992" width="9.28515625" style="4" customWidth="1"/>
    <col min="8993" max="8993" width="18.85546875" style="4" customWidth="1"/>
    <col min="8994" max="8994" width="6.42578125" style="4" customWidth="1"/>
    <col min="8995" max="8995" width="10.42578125" style="4" bestFit="1" customWidth="1"/>
    <col min="8996" max="8996" width="11.140625" style="4" customWidth="1"/>
    <col min="8997" max="8997" width="11.28515625" style="4" customWidth="1"/>
    <col min="8998" max="8998" width="10.42578125" style="4" bestFit="1" customWidth="1"/>
    <col min="8999" max="9004" width="9.140625" style="4" customWidth="1"/>
    <col min="9005" max="9005" width="10.42578125" style="4" bestFit="1" customWidth="1"/>
    <col min="9006" max="9238" width="9.140625" style="4"/>
    <col min="9239" max="9239" width="16.7109375" style="4" customWidth="1"/>
    <col min="9240" max="9240" width="9.28515625" style="4" customWidth="1"/>
    <col min="9241" max="9241" width="9.7109375" style="4" customWidth="1"/>
    <col min="9242" max="9242" width="9.42578125" style="4" customWidth="1"/>
    <col min="9243" max="9244" width="9.28515625" style="4" customWidth="1"/>
    <col min="9245" max="9245" width="9.42578125" style="4" customWidth="1"/>
    <col min="9246" max="9247" width="9.85546875" style="4" bestFit="1" customWidth="1"/>
    <col min="9248" max="9248" width="9.28515625" style="4" customWidth="1"/>
    <col min="9249" max="9249" width="18.85546875" style="4" customWidth="1"/>
    <col min="9250" max="9250" width="6.42578125" style="4" customWidth="1"/>
    <col min="9251" max="9251" width="10.42578125" style="4" bestFit="1" customWidth="1"/>
    <col min="9252" max="9252" width="11.140625" style="4" customWidth="1"/>
    <col min="9253" max="9253" width="11.28515625" style="4" customWidth="1"/>
    <col min="9254" max="9254" width="10.42578125" style="4" bestFit="1" customWidth="1"/>
    <col min="9255" max="9260" width="9.140625" style="4" customWidth="1"/>
    <col min="9261" max="9261" width="10.42578125" style="4" bestFit="1" customWidth="1"/>
    <col min="9262" max="9494" width="9.140625" style="4"/>
    <col min="9495" max="9495" width="16.7109375" style="4" customWidth="1"/>
    <col min="9496" max="9496" width="9.28515625" style="4" customWidth="1"/>
    <col min="9497" max="9497" width="9.7109375" style="4" customWidth="1"/>
    <col min="9498" max="9498" width="9.42578125" style="4" customWidth="1"/>
    <col min="9499" max="9500" width="9.28515625" style="4" customWidth="1"/>
    <col min="9501" max="9501" width="9.42578125" style="4" customWidth="1"/>
    <col min="9502" max="9503" width="9.85546875" style="4" bestFit="1" customWidth="1"/>
    <col min="9504" max="9504" width="9.28515625" style="4" customWidth="1"/>
    <col min="9505" max="9505" width="18.85546875" style="4" customWidth="1"/>
    <col min="9506" max="9506" width="6.42578125" style="4" customWidth="1"/>
    <col min="9507" max="9507" width="10.42578125" style="4" bestFit="1" customWidth="1"/>
    <col min="9508" max="9508" width="11.140625" style="4" customWidth="1"/>
    <col min="9509" max="9509" width="11.28515625" style="4" customWidth="1"/>
    <col min="9510" max="9510" width="10.42578125" style="4" bestFit="1" customWidth="1"/>
    <col min="9511" max="9516" width="9.140625" style="4" customWidth="1"/>
    <col min="9517" max="9517" width="10.42578125" style="4" bestFit="1" customWidth="1"/>
    <col min="9518" max="9750" width="9.140625" style="4"/>
    <col min="9751" max="9751" width="16.7109375" style="4" customWidth="1"/>
    <col min="9752" max="9752" width="9.28515625" style="4" customWidth="1"/>
    <col min="9753" max="9753" width="9.7109375" style="4" customWidth="1"/>
    <col min="9754" max="9754" width="9.42578125" style="4" customWidth="1"/>
    <col min="9755" max="9756" width="9.28515625" style="4" customWidth="1"/>
    <col min="9757" max="9757" width="9.42578125" style="4" customWidth="1"/>
    <col min="9758" max="9759" width="9.85546875" style="4" bestFit="1" customWidth="1"/>
    <col min="9760" max="9760" width="9.28515625" style="4" customWidth="1"/>
    <col min="9761" max="9761" width="18.85546875" style="4" customWidth="1"/>
    <col min="9762" max="9762" width="6.42578125" style="4" customWidth="1"/>
    <col min="9763" max="9763" width="10.42578125" style="4" bestFit="1" customWidth="1"/>
    <col min="9764" max="9764" width="11.140625" style="4" customWidth="1"/>
    <col min="9765" max="9765" width="11.28515625" style="4" customWidth="1"/>
    <col min="9766" max="9766" width="10.42578125" style="4" bestFit="1" customWidth="1"/>
    <col min="9767" max="9772" width="9.140625" style="4" customWidth="1"/>
    <col min="9773" max="9773" width="10.42578125" style="4" bestFit="1" customWidth="1"/>
    <col min="9774" max="10006" width="9.140625" style="4"/>
    <col min="10007" max="10007" width="16.7109375" style="4" customWidth="1"/>
    <col min="10008" max="10008" width="9.28515625" style="4" customWidth="1"/>
    <col min="10009" max="10009" width="9.7109375" style="4" customWidth="1"/>
    <col min="10010" max="10010" width="9.42578125" style="4" customWidth="1"/>
    <col min="10011" max="10012" width="9.28515625" style="4" customWidth="1"/>
    <col min="10013" max="10013" width="9.42578125" style="4" customWidth="1"/>
    <col min="10014" max="10015" width="9.85546875" style="4" bestFit="1" customWidth="1"/>
    <col min="10016" max="10016" width="9.28515625" style="4" customWidth="1"/>
    <col min="10017" max="10017" width="18.85546875" style="4" customWidth="1"/>
    <col min="10018" max="10018" width="6.42578125" style="4" customWidth="1"/>
    <col min="10019" max="10019" width="10.42578125" style="4" bestFit="1" customWidth="1"/>
    <col min="10020" max="10020" width="11.140625" style="4" customWidth="1"/>
    <col min="10021" max="10021" width="11.28515625" style="4" customWidth="1"/>
    <col min="10022" max="10022" width="10.42578125" style="4" bestFit="1" customWidth="1"/>
    <col min="10023" max="10028" width="9.140625" style="4" customWidth="1"/>
    <col min="10029" max="10029" width="10.42578125" style="4" bestFit="1" customWidth="1"/>
    <col min="10030" max="10262" width="9.140625" style="4"/>
    <col min="10263" max="10263" width="16.7109375" style="4" customWidth="1"/>
    <col min="10264" max="10264" width="9.28515625" style="4" customWidth="1"/>
    <col min="10265" max="10265" width="9.7109375" style="4" customWidth="1"/>
    <col min="10266" max="10266" width="9.42578125" style="4" customWidth="1"/>
    <col min="10267" max="10268" width="9.28515625" style="4" customWidth="1"/>
    <col min="10269" max="10269" width="9.42578125" style="4" customWidth="1"/>
    <col min="10270" max="10271" width="9.85546875" style="4" bestFit="1" customWidth="1"/>
    <col min="10272" max="10272" width="9.28515625" style="4" customWidth="1"/>
    <col min="10273" max="10273" width="18.85546875" style="4" customWidth="1"/>
    <col min="10274" max="10274" width="6.42578125" style="4" customWidth="1"/>
    <col min="10275" max="10275" width="10.42578125" style="4" bestFit="1" customWidth="1"/>
    <col min="10276" max="10276" width="11.140625" style="4" customWidth="1"/>
    <col min="10277" max="10277" width="11.28515625" style="4" customWidth="1"/>
    <col min="10278" max="10278" width="10.42578125" style="4" bestFit="1" customWidth="1"/>
    <col min="10279" max="10284" width="9.140625" style="4" customWidth="1"/>
    <col min="10285" max="10285" width="10.42578125" style="4" bestFit="1" customWidth="1"/>
    <col min="10286" max="10518" width="9.140625" style="4"/>
    <col min="10519" max="10519" width="16.7109375" style="4" customWidth="1"/>
    <col min="10520" max="10520" width="9.28515625" style="4" customWidth="1"/>
    <col min="10521" max="10521" width="9.7109375" style="4" customWidth="1"/>
    <col min="10522" max="10522" width="9.42578125" style="4" customWidth="1"/>
    <col min="10523" max="10524" width="9.28515625" style="4" customWidth="1"/>
    <col min="10525" max="10525" width="9.42578125" style="4" customWidth="1"/>
    <col min="10526" max="10527" width="9.85546875" style="4" bestFit="1" customWidth="1"/>
    <col min="10528" max="10528" width="9.28515625" style="4" customWidth="1"/>
    <col min="10529" max="10529" width="18.85546875" style="4" customWidth="1"/>
    <col min="10530" max="10530" width="6.42578125" style="4" customWidth="1"/>
    <col min="10531" max="10531" width="10.42578125" style="4" bestFit="1" customWidth="1"/>
    <col min="10532" max="10532" width="11.140625" style="4" customWidth="1"/>
    <col min="10533" max="10533" width="11.28515625" style="4" customWidth="1"/>
    <col min="10534" max="10534" width="10.42578125" style="4" bestFit="1" customWidth="1"/>
    <col min="10535" max="10540" width="9.140625" style="4" customWidth="1"/>
    <col min="10541" max="10541" width="10.42578125" style="4" bestFit="1" customWidth="1"/>
    <col min="10542" max="10774" width="9.140625" style="4"/>
    <col min="10775" max="10775" width="16.7109375" style="4" customWidth="1"/>
    <col min="10776" max="10776" width="9.28515625" style="4" customWidth="1"/>
    <col min="10777" max="10777" width="9.7109375" style="4" customWidth="1"/>
    <col min="10778" max="10778" width="9.42578125" style="4" customWidth="1"/>
    <col min="10779" max="10780" width="9.28515625" style="4" customWidth="1"/>
    <col min="10781" max="10781" width="9.42578125" style="4" customWidth="1"/>
    <col min="10782" max="10783" width="9.85546875" style="4" bestFit="1" customWidth="1"/>
    <col min="10784" max="10784" width="9.28515625" style="4" customWidth="1"/>
    <col min="10785" max="10785" width="18.85546875" style="4" customWidth="1"/>
    <col min="10786" max="10786" width="6.42578125" style="4" customWidth="1"/>
    <col min="10787" max="10787" width="10.42578125" style="4" bestFit="1" customWidth="1"/>
    <col min="10788" max="10788" width="11.140625" style="4" customWidth="1"/>
    <col min="10789" max="10789" width="11.28515625" style="4" customWidth="1"/>
    <col min="10790" max="10790" width="10.42578125" style="4" bestFit="1" customWidth="1"/>
    <col min="10791" max="10796" width="9.140625" style="4" customWidth="1"/>
    <col min="10797" max="10797" width="10.42578125" style="4" bestFit="1" customWidth="1"/>
    <col min="10798" max="11030" width="9.140625" style="4"/>
    <col min="11031" max="11031" width="16.7109375" style="4" customWidth="1"/>
    <col min="11032" max="11032" width="9.28515625" style="4" customWidth="1"/>
    <col min="11033" max="11033" width="9.7109375" style="4" customWidth="1"/>
    <col min="11034" max="11034" width="9.42578125" style="4" customWidth="1"/>
    <col min="11035" max="11036" width="9.28515625" style="4" customWidth="1"/>
    <col min="11037" max="11037" width="9.42578125" style="4" customWidth="1"/>
    <col min="11038" max="11039" width="9.85546875" style="4" bestFit="1" customWidth="1"/>
    <col min="11040" max="11040" width="9.28515625" style="4" customWidth="1"/>
    <col min="11041" max="11041" width="18.85546875" style="4" customWidth="1"/>
    <col min="11042" max="11042" width="6.42578125" style="4" customWidth="1"/>
    <col min="11043" max="11043" width="10.42578125" style="4" bestFit="1" customWidth="1"/>
    <col min="11044" max="11044" width="11.140625" style="4" customWidth="1"/>
    <col min="11045" max="11045" width="11.28515625" style="4" customWidth="1"/>
    <col min="11046" max="11046" width="10.42578125" style="4" bestFit="1" customWidth="1"/>
    <col min="11047" max="11052" width="9.140625" style="4" customWidth="1"/>
    <col min="11053" max="11053" width="10.42578125" style="4" bestFit="1" customWidth="1"/>
    <col min="11054" max="11286" width="9.140625" style="4"/>
    <col min="11287" max="11287" width="16.7109375" style="4" customWidth="1"/>
    <col min="11288" max="11288" width="9.28515625" style="4" customWidth="1"/>
    <col min="11289" max="11289" width="9.7109375" style="4" customWidth="1"/>
    <col min="11290" max="11290" width="9.42578125" style="4" customWidth="1"/>
    <col min="11291" max="11292" width="9.28515625" style="4" customWidth="1"/>
    <col min="11293" max="11293" width="9.42578125" style="4" customWidth="1"/>
    <col min="11294" max="11295" width="9.85546875" style="4" bestFit="1" customWidth="1"/>
    <col min="11296" max="11296" width="9.28515625" style="4" customWidth="1"/>
    <col min="11297" max="11297" width="18.85546875" style="4" customWidth="1"/>
    <col min="11298" max="11298" width="6.42578125" style="4" customWidth="1"/>
    <col min="11299" max="11299" width="10.42578125" style="4" bestFit="1" customWidth="1"/>
    <col min="11300" max="11300" width="11.140625" style="4" customWidth="1"/>
    <col min="11301" max="11301" width="11.28515625" style="4" customWidth="1"/>
    <col min="11302" max="11302" width="10.42578125" style="4" bestFit="1" customWidth="1"/>
    <col min="11303" max="11308" width="9.140625" style="4" customWidth="1"/>
    <col min="11309" max="11309" width="10.42578125" style="4" bestFit="1" customWidth="1"/>
    <col min="11310" max="11542" width="9.140625" style="4"/>
    <col min="11543" max="11543" width="16.7109375" style="4" customWidth="1"/>
    <col min="11544" max="11544" width="9.28515625" style="4" customWidth="1"/>
    <col min="11545" max="11545" width="9.7109375" style="4" customWidth="1"/>
    <col min="11546" max="11546" width="9.42578125" style="4" customWidth="1"/>
    <col min="11547" max="11548" width="9.28515625" style="4" customWidth="1"/>
    <col min="11549" max="11549" width="9.42578125" style="4" customWidth="1"/>
    <col min="11550" max="11551" width="9.85546875" style="4" bestFit="1" customWidth="1"/>
    <col min="11552" max="11552" width="9.28515625" style="4" customWidth="1"/>
    <col min="11553" max="11553" width="18.85546875" style="4" customWidth="1"/>
    <col min="11554" max="11554" width="6.42578125" style="4" customWidth="1"/>
    <col min="11555" max="11555" width="10.42578125" style="4" bestFit="1" customWidth="1"/>
    <col min="11556" max="11556" width="11.140625" style="4" customWidth="1"/>
    <col min="11557" max="11557" width="11.28515625" style="4" customWidth="1"/>
    <col min="11558" max="11558" width="10.42578125" style="4" bestFit="1" customWidth="1"/>
    <col min="11559" max="11564" width="9.140625" style="4" customWidth="1"/>
    <col min="11565" max="11565" width="10.42578125" style="4" bestFit="1" customWidth="1"/>
    <col min="11566" max="11798" width="9.140625" style="4"/>
    <col min="11799" max="11799" width="16.7109375" style="4" customWidth="1"/>
    <col min="11800" max="11800" width="9.28515625" style="4" customWidth="1"/>
    <col min="11801" max="11801" width="9.7109375" style="4" customWidth="1"/>
    <col min="11802" max="11802" width="9.42578125" style="4" customWidth="1"/>
    <col min="11803" max="11804" width="9.28515625" style="4" customWidth="1"/>
    <col min="11805" max="11805" width="9.42578125" style="4" customWidth="1"/>
    <col min="11806" max="11807" width="9.85546875" style="4" bestFit="1" customWidth="1"/>
    <col min="11808" max="11808" width="9.28515625" style="4" customWidth="1"/>
    <col min="11809" max="11809" width="18.85546875" style="4" customWidth="1"/>
    <col min="11810" max="11810" width="6.42578125" style="4" customWidth="1"/>
    <col min="11811" max="11811" width="10.42578125" style="4" bestFit="1" customWidth="1"/>
    <col min="11812" max="11812" width="11.140625" style="4" customWidth="1"/>
    <col min="11813" max="11813" width="11.28515625" style="4" customWidth="1"/>
    <col min="11814" max="11814" width="10.42578125" style="4" bestFit="1" customWidth="1"/>
    <col min="11815" max="11820" width="9.140625" style="4" customWidth="1"/>
    <col min="11821" max="11821" width="10.42578125" style="4" bestFit="1" customWidth="1"/>
    <col min="11822" max="12054" width="9.140625" style="4"/>
    <col min="12055" max="12055" width="16.7109375" style="4" customWidth="1"/>
    <col min="12056" max="12056" width="9.28515625" style="4" customWidth="1"/>
    <col min="12057" max="12057" width="9.7109375" style="4" customWidth="1"/>
    <col min="12058" max="12058" width="9.42578125" style="4" customWidth="1"/>
    <col min="12059" max="12060" width="9.28515625" style="4" customWidth="1"/>
    <col min="12061" max="12061" width="9.42578125" style="4" customWidth="1"/>
    <col min="12062" max="12063" width="9.85546875" style="4" bestFit="1" customWidth="1"/>
    <col min="12064" max="12064" width="9.28515625" style="4" customWidth="1"/>
    <col min="12065" max="12065" width="18.85546875" style="4" customWidth="1"/>
    <col min="12066" max="12066" width="6.42578125" style="4" customWidth="1"/>
    <col min="12067" max="12067" width="10.42578125" style="4" bestFit="1" customWidth="1"/>
    <col min="12068" max="12068" width="11.140625" style="4" customWidth="1"/>
    <col min="12069" max="12069" width="11.28515625" style="4" customWidth="1"/>
    <col min="12070" max="12070" width="10.42578125" style="4" bestFit="1" customWidth="1"/>
    <col min="12071" max="12076" width="9.140625" style="4" customWidth="1"/>
    <col min="12077" max="12077" width="10.42578125" style="4" bestFit="1" customWidth="1"/>
    <col min="12078" max="12310" width="9.140625" style="4"/>
    <col min="12311" max="12311" width="16.7109375" style="4" customWidth="1"/>
    <col min="12312" max="12312" width="9.28515625" style="4" customWidth="1"/>
    <col min="12313" max="12313" width="9.7109375" style="4" customWidth="1"/>
    <col min="12314" max="12314" width="9.42578125" style="4" customWidth="1"/>
    <col min="12315" max="12316" width="9.28515625" style="4" customWidth="1"/>
    <col min="12317" max="12317" width="9.42578125" style="4" customWidth="1"/>
    <col min="12318" max="12319" width="9.85546875" style="4" bestFit="1" customWidth="1"/>
    <col min="12320" max="12320" width="9.28515625" style="4" customWidth="1"/>
    <col min="12321" max="12321" width="18.85546875" style="4" customWidth="1"/>
    <col min="12322" max="12322" width="6.42578125" style="4" customWidth="1"/>
    <col min="12323" max="12323" width="10.42578125" style="4" bestFit="1" customWidth="1"/>
    <col min="12324" max="12324" width="11.140625" style="4" customWidth="1"/>
    <col min="12325" max="12325" width="11.28515625" style="4" customWidth="1"/>
    <col min="12326" max="12326" width="10.42578125" style="4" bestFit="1" customWidth="1"/>
    <col min="12327" max="12332" width="9.140625" style="4" customWidth="1"/>
    <col min="12333" max="12333" width="10.42578125" style="4" bestFit="1" customWidth="1"/>
    <col min="12334" max="12566" width="9.140625" style="4"/>
    <col min="12567" max="12567" width="16.7109375" style="4" customWidth="1"/>
    <col min="12568" max="12568" width="9.28515625" style="4" customWidth="1"/>
    <col min="12569" max="12569" width="9.7109375" style="4" customWidth="1"/>
    <col min="12570" max="12570" width="9.42578125" style="4" customWidth="1"/>
    <col min="12571" max="12572" width="9.28515625" style="4" customWidth="1"/>
    <col min="12573" max="12573" width="9.42578125" style="4" customWidth="1"/>
    <col min="12574" max="12575" width="9.85546875" style="4" bestFit="1" customWidth="1"/>
    <col min="12576" max="12576" width="9.28515625" style="4" customWidth="1"/>
    <col min="12577" max="12577" width="18.85546875" style="4" customWidth="1"/>
    <col min="12578" max="12578" width="6.42578125" style="4" customWidth="1"/>
    <col min="12579" max="12579" width="10.42578125" style="4" bestFit="1" customWidth="1"/>
    <col min="12580" max="12580" width="11.140625" style="4" customWidth="1"/>
    <col min="12581" max="12581" width="11.28515625" style="4" customWidth="1"/>
    <col min="12582" max="12582" width="10.42578125" style="4" bestFit="1" customWidth="1"/>
    <col min="12583" max="12588" width="9.140625" style="4" customWidth="1"/>
    <col min="12589" max="12589" width="10.42578125" style="4" bestFit="1" customWidth="1"/>
    <col min="12590" max="12822" width="9.140625" style="4"/>
    <col min="12823" max="12823" width="16.7109375" style="4" customWidth="1"/>
    <col min="12824" max="12824" width="9.28515625" style="4" customWidth="1"/>
    <col min="12825" max="12825" width="9.7109375" style="4" customWidth="1"/>
    <col min="12826" max="12826" width="9.42578125" style="4" customWidth="1"/>
    <col min="12827" max="12828" width="9.28515625" style="4" customWidth="1"/>
    <col min="12829" max="12829" width="9.42578125" style="4" customWidth="1"/>
    <col min="12830" max="12831" width="9.85546875" style="4" bestFit="1" customWidth="1"/>
    <col min="12832" max="12832" width="9.28515625" style="4" customWidth="1"/>
    <col min="12833" max="12833" width="18.85546875" style="4" customWidth="1"/>
    <col min="12834" max="12834" width="6.42578125" style="4" customWidth="1"/>
    <col min="12835" max="12835" width="10.42578125" style="4" bestFit="1" customWidth="1"/>
    <col min="12836" max="12836" width="11.140625" style="4" customWidth="1"/>
    <col min="12837" max="12837" width="11.28515625" style="4" customWidth="1"/>
    <col min="12838" max="12838" width="10.42578125" style="4" bestFit="1" customWidth="1"/>
    <col min="12839" max="12844" width="9.140625" style="4" customWidth="1"/>
    <col min="12845" max="12845" width="10.42578125" style="4" bestFit="1" customWidth="1"/>
    <col min="12846" max="13078" width="9.140625" style="4"/>
    <col min="13079" max="13079" width="16.7109375" style="4" customWidth="1"/>
    <col min="13080" max="13080" width="9.28515625" style="4" customWidth="1"/>
    <col min="13081" max="13081" width="9.7109375" style="4" customWidth="1"/>
    <col min="13082" max="13082" width="9.42578125" style="4" customWidth="1"/>
    <col min="13083" max="13084" width="9.28515625" style="4" customWidth="1"/>
    <col min="13085" max="13085" width="9.42578125" style="4" customWidth="1"/>
    <col min="13086" max="13087" width="9.85546875" style="4" bestFit="1" customWidth="1"/>
    <col min="13088" max="13088" width="9.28515625" style="4" customWidth="1"/>
    <col min="13089" max="13089" width="18.85546875" style="4" customWidth="1"/>
    <col min="13090" max="13090" width="6.42578125" style="4" customWidth="1"/>
    <col min="13091" max="13091" width="10.42578125" style="4" bestFit="1" customWidth="1"/>
    <col min="13092" max="13092" width="11.140625" style="4" customWidth="1"/>
    <col min="13093" max="13093" width="11.28515625" style="4" customWidth="1"/>
    <col min="13094" max="13094" width="10.42578125" style="4" bestFit="1" customWidth="1"/>
    <col min="13095" max="13100" width="9.140625" style="4" customWidth="1"/>
    <col min="13101" max="13101" width="10.42578125" style="4" bestFit="1" customWidth="1"/>
    <col min="13102" max="13334" width="9.140625" style="4"/>
    <col min="13335" max="13335" width="16.7109375" style="4" customWidth="1"/>
    <col min="13336" max="13336" width="9.28515625" style="4" customWidth="1"/>
    <col min="13337" max="13337" width="9.7109375" style="4" customWidth="1"/>
    <col min="13338" max="13338" width="9.42578125" style="4" customWidth="1"/>
    <col min="13339" max="13340" width="9.28515625" style="4" customWidth="1"/>
    <col min="13341" max="13341" width="9.42578125" style="4" customWidth="1"/>
    <col min="13342" max="13343" width="9.85546875" style="4" bestFit="1" customWidth="1"/>
    <col min="13344" max="13344" width="9.28515625" style="4" customWidth="1"/>
    <col min="13345" max="13345" width="18.85546875" style="4" customWidth="1"/>
    <col min="13346" max="13346" width="6.42578125" style="4" customWidth="1"/>
    <col min="13347" max="13347" width="10.42578125" style="4" bestFit="1" customWidth="1"/>
    <col min="13348" max="13348" width="11.140625" style="4" customWidth="1"/>
    <col min="13349" max="13349" width="11.28515625" style="4" customWidth="1"/>
    <col min="13350" max="13350" width="10.42578125" style="4" bestFit="1" customWidth="1"/>
    <col min="13351" max="13356" width="9.140625" style="4" customWidth="1"/>
    <col min="13357" max="13357" width="10.42578125" style="4" bestFit="1" customWidth="1"/>
    <col min="13358" max="13590" width="9.140625" style="4"/>
    <col min="13591" max="13591" width="16.7109375" style="4" customWidth="1"/>
    <col min="13592" max="13592" width="9.28515625" style="4" customWidth="1"/>
    <col min="13593" max="13593" width="9.7109375" style="4" customWidth="1"/>
    <col min="13594" max="13594" width="9.42578125" style="4" customWidth="1"/>
    <col min="13595" max="13596" width="9.28515625" style="4" customWidth="1"/>
    <col min="13597" max="13597" width="9.42578125" style="4" customWidth="1"/>
    <col min="13598" max="13599" width="9.85546875" style="4" bestFit="1" customWidth="1"/>
    <col min="13600" max="13600" width="9.28515625" style="4" customWidth="1"/>
    <col min="13601" max="13601" width="18.85546875" style="4" customWidth="1"/>
    <col min="13602" max="13602" width="6.42578125" style="4" customWidth="1"/>
    <col min="13603" max="13603" width="10.42578125" style="4" bestFit="1" customWidth="1"/>
    <col min="13604" max="13604" width="11.140625" style="4" customWidth="1"/>
    <col min="13605" max="13605" width="11.28515625" style="4" customWidth="1"/>
    <col min="13606" max="13606" width="10.42578125" style="4" bestFit="1" customWidth="1"/>
    <col min="13607" max="13612" width="9.140625" style="4" customWidth="1"/>
    <col min="13613" max="13613" width="10.42578125" style="4" bestFit="1" customWidth="1"/>
    <col min="13614" max="13846" width="9.140625" style="4"/>
    <col min="13847" max="13847" width="16.7109375" style="4" customWidth="1"/>
    <col min="13848" max="13848" width="9.28515625" style="4" customWidth="1"/>
    <col min="13849" max="13849" width="9.7109375" style="4" customWidth="1"/>
    <col min="13850" max="13850" width="9.42578125" style="4" customWidth="1"/>
    <col min="13851" max="13852" width="9.28515625" style="4" customWidth="1"/>
    <col min="13853" max="13853" width="9.42578125" style="4" customWidth="1"/>
    <col min="13854" max="13855" width="9.85546875" style="4" bestFit="1" customWidth="1"/>
    <col min="13856" max="13856" width="9.28515625" style="4" customWidth="1"/>
    <col min="13857" max="13857" width="18.85546875" style="4" customWidth="1"/>
    <col min="13858" max="13858" width="6.42578125" style="4" customWidth="1"/>
    <col min="13859" max="13859" width="10.42578125" style="4" bestFit="1" customWidth="1"/>
    <col min="13860" max="13860" width="11.140625" style="4" customWidth="1"/>
    <col min="13861" max="13861" width="11.28515625" style="4" customWidth="1"/>
    <col min="13862" max="13862" width="10.42578125" style="4" bestFit="1" customWidth="1"/>
    <col min="13863" max="13868" width="9.140625" style="4" customWidth="1"/>
    <col min="13869" max="13869" width="10.42578125" style="4" bestFit="1" customWidth="1"/>
    <col min="13870" max="14102" width="9.140625" style="4"/>
    <col min="14103" max="14103" width="16.7109375" style="4" customWidth="1"/>
    <col min="14104" max="14104" width="9.28515625" style="4" customWidth="1"/>
    <col min="14105" max="14105" width="9.7109375" style="4" customWidth="1"/>
    <col min="14106" max="14106" width="9.42578125" style="4" customWidth="1"/>
    <col min="14107" max="14108" width="9.28515625" style="4" customWidth="1"/>
    <col min="14109" max="14109" width="9.42578125" style="4" customWidth="1"/>
    <col min="14110" max="14111" width="9.85546875" style="4" bestFit="1" customWidth="1"/>
    <col min="14112" max="14112" width="9.28515625" style="4" customWidth="1"/>
    <col min="14113" max="14113" width="18.85546875" style="4" customWidth="1"/>
    <col min="14114" max="14114" width="6.42578125" style="4" customWidth="1"/>
    <col min="14115" max="14115" width="10.42578125" style="4" bestFit="1" customWidth="1"/>
    <col min="14116" max="14116" width="11.140625" style="4" customWidth="1"/>
    <col min="14117" max="14117" width="11.28515625" style="4" customWidth="1"/>
    <col min="14118" max="14118" width="10.42578125" style="4" bestFit="1" customWidth="1"/>
    <col min="14119" max="14124" width="9.140625" style="4" customWidth="1"/>
    <col min="14125" max="14125" width="10.42578125" style="4" bestFit="1" customWidth="1"/>
    <col min="14126" max="14358" width="9.140625" style="4"/>
    <col min="14359" max="14359" width="16.7109375" style="4" customWidth="1"/>
    <col min="14360" max="14360" width="9.28515625" style="4" customWidth="1"/>
    <col min="14361" max="14361" width="9.7109375" style="4" customWidth="1"/>
    <col min="14362" max="14362" width="9.42578125" style="4" customWidth="1"/>
    <col min="14363" max="14364" width="9.28515625" style="4" customWidth="1"/>
    <col min="14365" max="14365" width="9.42578125" style="4" customWidth="1"/>
    <col min="14366" max="14367" width="9.85546875" style="4" bestFit="1" customWidth="1"/>
    <col min="14368" max="14368" width="9.28515625" style="4" customWidth="1"/>
    <col min="14369" max="14369" width="18.85546875" style="4" customWidth="1"/>
    <col min="14370" max="14370" width="6.42578125" style="4" customWidth="1"/>
    <col min="14371" max="14371" width="10.42578125" style="4" bestFit="1" customWidth="1"/>
    <col min="14372" max="14372" width="11.140625" style="4" customWidth="1"/>
    <col min="14373" max="14373" width="11.28515625" style="4" customWidth="1"/>
    <col min="14374" max="14374" width="10.42578125" style="4" bestFit="1" customWidth="1"/>
    <col min="14375" max="14380" width="9.140625" style="4" customWidth="1"/>
    <col min="14381" max="14381" width="10.42578125" style="4" bestFit="1" customWidth="1"/>
    <col min="14382" max="14614" width="9.140625" style="4"/>
    <col min="14615" max="14615" width="16.7109375" style="4" customWidth="1"/>
    <col min="14616" max="14616" width="9.28515625" style="4" customWidth="1"/>
    <col min="14617" max="14617" width="9.7109375" style="4" customWidth="1"/>
    <col min="14618" max="14618" width="9.42578125" style="4" customWidth="1"/>
    <col min="14619" max="14620" width="9.28515625" style="4" customWidth="1"/>
    <col min="14621" max="14621" width="9.42578125" style="4" customWidth="1"/>
    <col min="14622" max="14623" width="9.85546875" style="4" bestFit="1" customWidth="1"/>
    <col min="14624" max="14624" width="9.28515625" style="4" customWidth="1"/>
    <col min="14625" max="14625" width="18.85546875" style="4" customWidth="1"/>
    <col min="14626" max="14626" width="6.42578125" style="4" customWidth="1"/>
    <col min="14627" max="14627" width="10.42578125" style="4" bestFit="1" customWidth="1"/>
    <col min="14628" max="14628" width="11.140625" style="4" customWidth="1"/>
    <col min="14629" max="14629" width="11.28515625" style="4" customWidth="1"/>
    <col min="14630" max="14630" width="10.42578125" style="4" bestFit="1" customWidth="1"/>
    <col min="14631" max="14636" width="9.140625" style="4" customWidth="1"/>
    <col min="14637" max="14637" width="10.42578125" style="4" bestFit="1" customWidth="1"/>
    <col min="14638" max="14870" width="9.140625" style="4"/>
    <col min="14871" max="14871" width="16.7109375" style="4" customWidth="1"/>
    <col min="14872" max="14872" width="9.28515625" style="4" customWidth="1"/>
    <col min="14873" max="14873" width="9.7109375" style="4" customWidth="1"/>
    <col min="14874" max="14874" width="9.42578125" style="4" customWidth="1"/>
    <col min="14875" max="14876" width="9.28515625" style="4" customWidth="1"/>
    <col min="14877" max="14877" width="9.42578125" style="4" customWidth="1"/>
    <col min="14878" max="14879" width="9.85546875" style="4" bestFit="1" customWidth="1"/>
    <col min="14880" max="14880" width="9.28515625" style="4" customWidth="1"/>
    <col min="14881" max="14881" width="18.85546875" style="4" customWidth="1"/>
    <col min="14882" max="14882" width="6.42578125" style="4" customWidth="1"/>
    <col min="14883" max="14883" width="10.42578125" style="4" bestFit="1" customWidth="1"/>
    <col min="14884" max="14884" width="11.140625" style="4" customWidth="1"/>
    <col min="14885" max="14885" width="11.28515625" style="4" customWidth="1"/>
    <col min="14886" max="14886" width="10.42578125" style="4" bestFit="1" customWidth="1"/>
    <col min="14887" max="14892" width="9.140625" style="4" customWidth="1"/>
    <col min="14893" max="14893" width="10.42578125" style="4" bestFit="1" customWidth="1"/>
    <col min="14894" max="15126" width="9.140625" style="4"/>
    <col min="15127" max="15127" width="16.7109375" style="4" customWidth="1"/>
    <col min="15128" max="15128" width="9.28515625" style="4" customWidth="1"/>
    <col min="15129" max="15129" width="9.7109375" style="4" customWidth="1"/>
    <col min="15130" max="15130" width="9.42578125" style="4" customWidth="1"/>
    <col min="15131" max="15132" width="9.28515625" style="4" customWidth="1"/>
    <col min="15133" max="15133" width="9.42578125" style="4" customWidth="1"/>
    <col min="15134" max="15135" width="9.85546875" style="4" bestFit="1" customWidth="1"/>
    <col min="15136" max="15136" width="9.28515625" style="4" customWidth="1"/>
    <col min="15137" max="15137" width="18.85546875" style="4" customWidth="1"/>
    <col min="15138" max="15138" width="6.42578125" style="4" customWidth="1"/>
    <col min="15139" max="15139" width="10.42578125" style="4" bestFit="1" customWidth="1"/>
    <col min="15140" max="15140" width="11.140625" style="4" customWidth="1"/>
    <col min="15141" max="15141" width="11.28515625" style="4" customWidth="1"/>
    <col min="15142" max="15142" width="10.42578125" style="4" bestFit="1" customWidth="1"/>
    <col min="15143" max="15148" width="9.140625" style="4" customWidth="1"/>
    <col min="15149" max="15149" width="10.42578125" style="4" bestFit="1" customWidth="1"/>
    <col min="15150" max="15382" width="9.140625" style="4"/>
    <col min="15383" max="15383" width="16.7109375" style="4" customWidth="1"/>
    <col min="15384" max="15384" width="9.28515625" style="4" customWidth="1"/>
    <col min="15385" max="15385" width="9.7109375" style="4" customWidth="1"/>
    <col min="15386" max="15386" width="9.42578125" style="4" customWidth="1"/>
    <col min="15387" max="15388" width="9.28515625" style="4" customWidth="1"/>
    <col min="15389" max="15389" width="9.42578125" style="4" customWidth="1"/>
    <col min="15390" max="15391" width="9.85546875" style="4" bestFit="1" customWidth="1"/>
    <col min="15392" max="15392" width="9.28515625" style="4" customWidth="1"/>
    <col min="15393" max="15393" width="18.85546875" style="4" customWidth="1"/>
    <col min="15394" max="15394" width="6.42578125" style="4" customWidth="1"/>
    <col min="15395" max="15395" width="10.42578125" style="4" bestFit="1" customWidth="1"/>
    <col min="15396" max="15396" width="11.140625" style="4" customWidth="1"/>
    <col min="15397" max="15397" width="11.28515625" style="4" customWidth="1"/>
    <col min="15398" max="15398" width="10.42578125" style="4" bestFit="1" customWidth="1"/>
    <col min="15399" max="15404" width="9.140625" style="4" customWidth="1"/>
    <col min="15405" max="15405" width="10.42578125" style="4" bestFit="1" customWidth="1"/>
    <col min="15406" max="15638" width="9.140625" style="4"/>
    <col min="15639" max="15639" width="16.7109375" style="4" customWidth="1"/>
    <col min="15640" max="15640" width="9.28515625" style="4" customWidth="1"/>
    <col min="15641" max="15641" width="9.7109375" style="4" customWidth="1"/>
    <col min="15642" max="15642" width="9.42578125" style="4" customWidth="1"/>
    <col min="15643" max="15644" width="9.28515625" style="4" customWidth="1"/>
    <col min="15645" max="15645" width="9.42578125" style="4" customWidth="1"/>
    <col min="15646" max="15647" width="9.85546875" style="4" bestFit="1" customWidth="1"/>
    <col min="15648" max="15648" width="9.28515625" style="4" customWidth="1"/>
    <col min="15649" max="15649" width="18.85546875" style="4" customWidth="1"/>
    <col min="15650" max="15650" width="6.42578125" style="4" customWidth="1"/>
    <col min="15651" max="15651" width="10.42578125" style="4" bestFit="1" customWidth="1"/>
    <col min="15652" max="15652" width="11.140625" style="4" customWidth="1"/>
    <col min="15653" max="15653" width="11.28515625" style="4" customWidth="1"/>
    <col min="15654" max="15654" width="10.42578125" style="4" bestFit="1" customWidth="1"/>
    <col min="15655" max="15660" width="9.140625" style="4" customWidth="1"/>
    <col min="15661" max="15661" width="10.42578125" style="4" bestFit="1" customWidth="1"/>
    <col min="15662" max="15894" width="9.140625" style="4"/>
    <col min="15895" max="15895" width="16.7109375" style="4" customWidth="1"/>
    <col min="15896" max="15896" width="9.28515625" style="4" customWidth="1"/>
    <col min="15897" max="15897" width="9.7109375" style="4" customWidth="1"/>
    <col min="15898" max="15898" width="9.42578125" style="4" customWidth="1"/>
    <col min="15899" max="15900" width="9.28515625" style="4" customWidth="1"/>
    <col min="15901" max="15901" width="9.42578125" style="4" customWidth="1"/>
    <col min="15902" max="15903" width="9.85546875" style="4" bestFit="1" customWidth="1"/>
    <col min="15904" max="15904" width="9.28515625" style="4" customWidth="1"/>
    <col min="15905" max="15905" width="18.85546875" style="4" customWidth="1"/>
    <col min="15906" max="15906" width="6.42578125" style="4" customWidth="1"/>
    <col min="15907" max="15907" width="10.42578125" style="4" bestFit="1" customWidth="1"/>
    <col min="15908" max="15908" width="11.140625" style="4" customWidth="1"/>
    <col min="15909" max="15909" width="11.28515625" style="4" customWidth="1"/>
    <col min="15910" max="15910" width="10.42578125" style="4" bestFit="1" customWidth="1"/>
    <col min="15911" max="15916" width="9.140625" style="4" customWidth="1"/>
    <col min="15917" max="15917" width="10.42578125" style="4" bestFit="1" customWidth="1"/>
    <col min="15918" max="16150" width="9.140625" style="4"/>
    <col min="16151" max="16151" width="16.7109375" style="4" customWidth="1"/>
    <col min="16152" max="16152" width="9.28515625" style="4" customWidth="1"/>
    <col min="16153" max="16153" width="9.7109375" style="4" customWidth="1"/>
    <col min="16154" max="16154" width="9.42578125" style="4" customWidth="1"/>
    <col min="16155" max="16156" width="9.28515625" style="4" customWidth="1"/>
    <col min="16157" max="16157" width="9.42578125" style="4" customWidth="1"/>
    <col min="16158" max="16159" width="9.85546875" style="4" bestFit="1" customWidth="1"/>
    <col min="16160" max="16160" width="9.28515625" style="4" customWidth="1"/>
    <col min="16161" max="16161" width="18.85546875" style="4" customWidth="1"/>
    <col min="16162" max="16162" width="6.42578125" style="4" customWidth="1"/>
    <col min="16163" max="16163" width="10.42578125" style="4" bestFit="1" customWidth="1"/>
    <col min="16164" max="16164" width="11.140625" style="4" customWidth="1"/>
    <col min="16165" max="16165" width="11.28515625" style="4" customWidth="1"/>
    <col min="16166" max="16166" width="10.42578125" style="4" bestFit="1" customWidth="1"/>
    <col min="16167" max="16172" width="9.140625" style="4" customWidth="1"/>
    <col min="16173" max="16173" width="10.42578125" style="4" bestFit="1" customWidth="1"/>
    <col min="16174" max="16384" width="9.140625" style="4"/>
  </cols>
  <sheetData>
    <row r="1" spans="1:43" s="1" customFormat="1" ht="24.95" customHeight="1" x14ac:dyDescent="0.2">
      <c r="A1" s="268" t="s">
        <v>133</v>
      </c>
      <c r="B1" s="268"/>
      <c r="C1" s="268"/>
      <c r="D1" s="268"/>
      <c r="E1" s="268"/>
      <c r="F1" s="268"/>
      <c r="G1" s="268"/>
      <c r="H1" s="268"/>
      <c r="I1" s="268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32"/>
      <c r="AF1" s="132"/>
      <c r="AH1" s="2"/>
    </row>
    <row r="2" spans="1:43" ht="30" customHeight="1" x14ac:dyDescent="0.2">
      <c r="A2" s="298" t="s">
        <v>114</v>
      </c>
      <c r="B2" s="284" t="s">
        <v>115</v>
      </c>
      <c r="C2" s="284"/>
      <c r="D2" s="284"/>
      <c r="E2" s="284" t="s">
        <v>116</v>
      </c>
      <c r="F2" s="284"/>
      <c r="G2" s="284"/>
      <c r="H2" s="284" t="s">
        <v>13</v>
      </c>
      <c r="I2" s="28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3"/>
      <c r="AI2" s="3"/>
      <c r="AJ2" s="3"/>
      <c r="AL2" s="3"/>
      <c r="AM2" s="3"/>
      <c r="AN2" s="5"/>
    </row>
    <row r="3" spans="1:43" ht="40.15" customHeight="1" x14ac:dyDescent="0.2">
      <c r="A3" s="300"/>
      <c r="B3" s="99" t="s">
        <v>2</v>
      </c>
      <c r="C3" s="99" t="s">
        <v>3</v>
      </c>
      <c r="D3" s="99" t="s">
        <v>4</v>
      </c>
      <c r="E3" s="99" t="s">
        <v>2</v>
      </c>
      <c r="F3" s="99" t="s">
        <v>3</v>
      </c>
      <c r="G3" s="99" t="s">
        <v>4</v>
      </c>
      <c r="H3" s="99" t="s">
        <v>2</v>
      </c>
      <c r="I3" s="100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6"/>
      <c r="AH3" s="3"/>
      <c r="AI3" s="3"/>
      <c r="AJ3" s="3"/>
      <c r="AK3" s="7"/>
      <c r="AL3" s="3"/>
      <c r="AM3" s="3"/>
      <c r="AN3" s="5"/>
    </row>
    <row r="4" spans="1:43" ht="18" customHeight="1" x14ac:dyDescent="0.2">
      <c r="A4" s="212" t="s">
        <v>5</v>
      </c>
      <c r="B4" s="219">
        <v>4085066</v>
      </c>
      <c r="C4" s="219">
        <v>7452016</v>
      </c>
      <c r="D4" s="220">
        <f>C4/B4</f>
        <v>1.8242094497371646</v>
      </c>
      <c r="E4" s="221">
        <v>1691667</v>
      </c>
      <c r="F4" s="221">
        <v>5133811</v>
      </c>
      <c r="G4" s="210">
        <f>F4/E4</f>
        <v>3.0347645251695519</v>
      </c>
      <c r="H4" s="219">
        <f>B4+E4</f>
        <v>5776733</v>
      </c>
      <c r="I4" s="219">
        <f>C4+F4</f>
        <v>12585827</v>
      </c>
      <c r="J4" s="5"/>
      <c r="K4" s="5"/>
      <c r="L4" s="15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3" t="s">
        <v>5</v>
      </c>
      <c r="AJ4" s="8">
        <f t="shared" ref="AJ4:AJ11" si="0">H4/$H$12*100</f>
        <v>40.505970086041827</v>
      </c>
      <c r="AK4" s="9"/>
      <c r="AL4" s="9"/>
      <c r="AM4" s="9"/>
      <c r="AN4" s="5"/>
    </row>
    <row r="5" spans="1:43" ht="18" customHeight="1" x14ac:dyDescent="0.2">
      <c r="A5" s="212" t="s">
        <v>6</v>
      </c>
      <c r="B5" s="219">
        <v>3511082</v>
      </c>
      <c r="C5" s="219">
        <v>10013863</v>
      </c>
      <c r="D5" s="220">
        <f t="shared" ref="D5:D12" si="1">C5/B5</f>
        <v>2.8520732355439149</v>
      </c>
      <c r="E5" s="221">
        <v>790670</v>
      </c>
      <c r="F5" s="221">
        <v>1990576</v>
      </c>
      <c r="G5" s="210">
        <f t="shared" ref="G5:G12" si="2">F5/E5</f>
        <v>2.5175812918158016</v>
      </c>
      <c r="H5" s="219">
        <f t="shared" ref="H5:I11" si="3">B5+E5</f>
        <v>4301752</v>
      </c>
      <c r="I5" s="219">
        <f t="shared" si="3"/>
        <v>12004439</v>
      </c>
      <c r="J5" s="5"/>
      <c r="K5" s="5"/>
      <c r="L5" s="15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I5" s="3" t="s">
        <v>6</v>
      </c>
      <c r="AJ5" s="8">
        <f t="shared" si="0"/>
        <v>30.163526309692795</v>
      </c>
      <c r="AK5" s="9"/>
      <c r="AL5" s="9"/>
      <c r="AM5" s="9"/>
      <c r="AN5" s="10"/>
    </row>
    <row r="6" spans="1:43" ht="18" customHeight="1" x14ac:dyDescent="0.2">
      <c r="A6" s="212" t="s">
        <v>7</v>
      </c>
      <c r="B6" s="219">
        <v>1914600</v>
      </c>
      <c r="C6" s="219">
        <v>4765008</v>
      </c>
      <c r="D6" s="220">
        <f t="shared" si="1"/>
        <v>2.4887746787840803</v>
      </c>
      <c r="E6" s="221">
        <v>46460</v>
      </c>
      <c r="F6" s="221">
        <v>123350</v>
      </c>
      <c r="G6" s="210">
        <f t="shared" si="2"/>
        <v>2.6549720189410246</v>
      </c>
      <c r="H6" s="219">
        <f>B6+E6</f>
        <v>1961060</v>
      </c>
      <c r="I6" s="219">
        <f t="shared" si="3"/>
        <v>4888358</v>
      </c>
      <c r="J6" s="5"/>
      <c r="K6" s="5"/>
      <c r="L6" s="15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I6" s="3" t="s">
        <v>7</v>
      </c>
      <c r="AJ6" s="8">
        <f t="shared" si="0"/>
        <v>13.750789191214686</v>
      </c>
      <c r="AK6" s="9"/>
      <c r="AL6" s="9"/>
      <c r="AM6" s="9"/>
      <c r="AN6" s="10"/>
    </row>
    <row r="7" spans="1:43" ht="18" customHeight="1" x14ac:dyDescent="0.2">
      <c r="A7" s="212" t="s">
        <v>8</v>
      </c>
      <c r="B7" s="219">
        <v>490664</v>
      </c>
      <c r="C7" s="219">
        <v>1283770</v>
      </c>
      <c r="D7" s="220">
        <f t="shared" si="1"/>
        <v>2.6163932956157372</v>
      </c>
      <c r="E7" s="221">
        <v>69491</v>
      </c>
      <c r="F7" s="221">
        <v>156290</v>
      </c>
      <c r="G7" s="210">
        <f t="shared" si="2"/>
        <v>2.2490682246621865</v>
      </c>
      <c r="H7" s="219">
        <f t="shared" si="3"/>
        <v>560155</v>
      </c>
      <c r="I7" s="219">
        <f t="shared" si="3"/>
        <v>1440060</v>
      </c>
      <c r="J7" s="5"/>
      <c r="K7" s="5"/>
      <c r="L7" s="15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I7" s="3" t="s">
        <v>8</v>
      </c>
      <c r="AJ7" s="8">
        <f t="shared" si="0"/>
        <v>3.9277601498194148</v>
      </c>
      <c r="AK7" s="9"/>
      <c r="AL7" s="9"/>
      <c r="AM7" s="9"/>
      <c r="AN7" s="10"/>
    </row>
    <row r="8" spans="1:43" ht="18" customHeight="1" x14ac:dyDescent="0.2">
      <c r="A8" s="212" t="s">
        <v>9</v>
      </c>
      <c r="B8" s="219">
        <v>1031416</v>
      </c>
      <c r="C8" s="219">
        <v>2174967</v>
      </c>
      <c r="D8" s="220">
        <f t="shared" si="1"/>
        <v>2.1087194691569646</v>
      </c>
      <c r="E8" s="221">
        <v>48910</v>
      </c>
      <c r="F8" s="221">
        <v>128331</v>
      </c>
      <c r="G8" s="210">
        <f t="shared" si="2"/>
        <v>2.6238192598650585</v>
      </c>
      <c r="H8" s="219">
        <f t="shared" si="3"/>
        <v>1080326</v>
      </c>
      <c r="I8" s="219">
        <f t="shared" si="3"/>
        <v>2303298</v>
      </c>
      <c r="J8" s="5"/>
      <c r="K8" s="5"/>
      <c r="L8" s="15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I8" s="3" t="s">
        <v>9</v>
      </c>
      <c r="AJ8" s="8">
        <f t="shared" si="0"/>
        <v>7.5751558258228702</v>
      </c>
      <c r="AK8" s="9"/>
      <c r="AL8" s="9"/>
      <c r="AM8" s="9"/>
      <c r="AN8" s="10"/>
    </row>
    <row r="9" spans="1:43" ht="18" customHeight="1" x14ac:dyDescent="0.2">
      <c r="A9" s="212" t="s">
        <v>10</v>
      </c>
      <c r="B9" s="219">
        <v>152760</v>
      </c>
      <c r="C9" s="219">
        <v>388810</v>
      </c>
      <c r="D9" s="220">
        <f t="shared" si="1"/>
        <v>2.5452343545430742</v>
      </c>
      <c r="E9" s="221">
        <v>864</v>
      </c>
      <c r="F9" s="221">
        <v>2140</v>
      </c>
      <c r="G9" s="210">
        <f t="shared" si="2"/>
        <v>2.4768518518518516</v>
      </c>
      <c r="H9" s="219">
        <f t="shared" si="3"/>
        <v>153624</v>
      </c>
      <c r="I9" s="219">
        <f t="shared" si="3"/>
        <v>390950</v>
      </c>
      <c r="J9" s="5"/>
      <c r="K9" s="5"/>
      <c r="L9" s="15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I9" s="3" t="s">
        <v>10</v>
      </c>
      <c r="AJ9" s="8">
        <f t="shared" si="0"/>
        <v>1.0771986776086224</v>
      </c>
      <c r="AK9" s="9"/>
      <c r="AL9" s="9"/>
      <c r="AM9" s="9"/>
      <c r="AN9" s="10"/>
    </row>
    <row r="10" spans="1:43" ht="18" customHeight="1" x14ac:dyDescent="0.2">
      <c r="A10" s="212" t="s">
        <v>11</v>
      </c>
      <c r="B10" s="219">
        <v>35164</v>
      </c>
      <c r="C10" s="219">
        <v>156220</v>
      </c>
      <c r="D10" s="220">
        <f t="shared" si="1"/>
        <v>4.4426117620293484</v>
      </c>
      <c r="E10" s="221">
        <v>2032</v>
      </c>
      <c r="F10" s="221">
        <v>4865</v>
      </c>
      <c r="G10" s="210">
        <f t="shared" si="2"/>
        <v>2.3941929133858268</v>
      </c>
      <c r="H10" s="219">
        <f t="shared" si="3"/>
        <v>37196</v>
      </c>
      <c r="I10" s="219">
        <f t="shared" si="3"/>
        <v>161085</v>
      </c>
      <c r="J10" s="5"/>
      <c r="K10" s="5"/>
      <c r="L10" s="15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I10" s="3" t="s">
        <v>11</v>
      </c>
      <c r="AJ10" s="8">
        <f t="shared" si="0"/>
        <v>0.26081525030158254</v>
      </c>
      <c r="AK10" s="9"/>
      <c r="AL10" s="9"/>
      <c r="AM10" s="9"/>
      <c r="AN10" s="10"/>
    </row>
    <row r="11" spans="1:43" ht="18" customHeight="1" x14ac:dyDescent="0.2">
      <c r="A11" s="212" t="s">
        <v>12</v>
      </c>
      <c r="B11" s="219">
        <v>315487</v>
      </c>
      <c r="C11" s="219">
        <v>701012</v>
      </c>
      <c r="D11" s="220">
        <f t="shared" si="1"/>
        <v>2.2219996386538905</v>
      </c>
      <c r="E11" s="221">
        <v>75103</v>
      </c>
      <c r="F11" s="221">
        <v>176107</v>
      </c>
      <c r="G11" s="210">
        <f t="shared" si="2"/>
        <v>2.3448730410236607</v>
      </c>
      <c r="H11" s="219">
        <f t="shared" si="3"/>
        <v>390590</v>
      </c>
      <c r="I11" s="219">
        <f t="shared" si="3"/>
        <v>877119</v>
      </c>
      <c r="J11" s="5"/>
      <c r="K11" s="5"/>
      <c r="L11" s="158"/>
      <c r="M11" s="9"/>
      <c r="N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I11" s="3" t="s">
        <v>12</v>
      </c>
      <c r="AJ11" s="8">
        <f t="shared" si="0"/>
        <v>2.7387845094982022</v>
      </c>
      <c r="AK11" s="9"/>
      <c r="AL11" s="9"/>
      <c r="AM11" s="9"/>
      <c r="AN11" s="10"/>
    </row>
    <row r="12" spans="1:43" s="15" customFormat="1" ht="18" customHeight="1" x14ac:dyDescent="0.2">
      <c r="A12" s="212" t="s">
        <v>13</v>
      </c>
      <c r="B12" s="222">
        <f>SUM(B4:B11)</f>
        <v>11536239</v>
      </c>
      <c r="C12" s="222">
        <f>SUM(C4:C11)</f>
        <v>26935666</v>
      </c>
      <c r="D12" s="223">
        <f t="shared" si="1"/>
        <v>2.3348741301216105</v>
      </c>
      <c r="E12" s="224">
        <f>SUM(E4:E11)</f>
        <v>2725197</v>
      </c>
      <c r="F12" s="224">
        <f>SUM(F4:F11)</f>
        <v>7715470</v>
      </c>
      <c r="G12" s="225">
        <f t="shared" si="2"/>
        <v>2.8311604628949762</v>
      </c>
      <c r="H12" s="222">
        <f>SUM(H4:H11)</f>
        <v>14261436</v>
      </c>
      <c r="I12" s="222">
        <f>SUM(I4:I11)</f>
        <v>34651136</v>
      </c>
      <c r="J12" s="9"/>
      <c r="K12" s="9"/>
      <c r="L12" s="157"/>
      <c r="M12" s="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1"/>
      <c r="AI12" s="11"/>
      <c r="AJ12" s="12">
        <f>SUM(AJ4:AJ11)</f>
        <v>100.00000000000001</v>
      </c>
      <c r="AK12" s="13"/>
      <c r="AL12" s="12"/>
      <c r="AM12" s="12"/>
      <c r="AN12" s="14"/>
    </row>
    <row r="13" spans="1:43" x14ac:dyDescent="0.2">
      <c r="A13" s="321" t="s">
        <v>144</v>
      </c>
      <c r="B13" s="110"/>
      <c r="C13" s="110"/>
      <c r="D13" s="110"/>
      <c r="E13" s="148"/>
      <c r="F13" s="107"/>
      <c r="G13" s="107"/>
      <c r="H13" s="107"/>
      <c r="I13" s="107"/>
      <c r="J13" s="5"/>
      <c r="K13" s="5"/>
      <c r="M13" s="17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I13" s="16"/>
      <c r="AJ13" s="16"/>
      <c r="AK13" s="16"/>
      <c r="AL13" s="16"/>
      <c r="AM13" s="16"/>
    </row>
    <row r="14" spans="1:43" x14ac:dyDescent="0.2">
      <c r="A14" s="105" t="s">
        <v>14</v>
      </c>
      <c r="B14" s="105"/>
      <c r="C14" s="105"/>
      <c r="D14" s="103"/>
      <c r="E14" s="104"/>
      <c r="F14" s="98"/>
      <c r="G14" s="97"/>
      <c r="H14" s="98"/>
      <c r="I14" s="9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ht="13.5" customHeight="1" x14ac:dyDescent="0.2">
      <c r="A15" s="97"/>
      <c r="B15" s="98"/>
      <c r="C15" s="98"/>
      <c r="D15" s="97"/>
      <c r="E15" s="97"/>
      <c r="F15" s="97"/>
      <c r="G15" s="97"/>
      <c r="H15" s="97"/>
      <c r="I15" s="9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ht="13.5" customHeight="1" x14ac:dyDescent="0.2">
      <c r="A16" s="97"/>
      <c r="B16" s="98"/>
      <c r="C16" s="98"/>
      <c r="D16" s="97"/>
      <c r="E16" s="97"/>
      <c r="F16" s="97"/>
      <c r="G16" s="97"/>
      <c r="H16" s="97"/>
      <c r="I16" s="9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x14ac:dyDescent="0.2">
      <c r="A17" s="97"/>
      <c r="B17" s="97"/>
      <c r="C17" s="97"/>
      <c r="D17" s="97"/>
      <c r="E17" s="97"/>
      <c r="F17" s="97"/>
      <c r="G17" s="97"/>
      <c r="H17" s="97"/>
      <c r="I17" s="97"/>
      <c r="AI17" s="17"/>
      <c r="AJ17" s="17"/>
      <c r="AK17" s="17"/>
      <c r="AL17" s="17"/>
      <c r="AM17" s="17"/>
      <c r="AN17" s="17"/>
      <c r="AO17" s="17"/>
      <c r="AP17" s="17"/>
      <c r="AQ17" s="17"/>
    </row>
  </sheetData>
  <mergeCells count="5">
    <mergeCell ref="A1:I1"/>
    <mergeCell ref="A2:A3"/>
    <mergeCell ref="B2:D2"/>
    <mergeCell ref="E2:G2"/>
    <mergeCell ref="H2:I2"/>
  </mergeCells>
  <printOptions horizontalCentered="1" verticalCentered="1"/>
  <pageMargins left="0" right="0" top="0" bottom="0" header="0.51181102362204722" footer="0.51181102362204722"/>
  <pageSetup paperSize="9" orientation="portrait" horizontalDpi="0" verticalDpi="0" r:id="rId1"/>
  <headerFooter alignWithMargins="0"/>
  <ignoredErrors>
    <ignoredError sqref="D12 G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opLeftCell="A7" workbookViewId="0">
      <selection activeCell="A25" sqref="A25"/>
    </sheetView>
  </sheetViews>
  <sheetFormatPr defaultColWidth="8.85546875" defaultRowHeight="12.75" x14ac:dyDescent="0.2"/>
  <cols>
    <col min="1" max="1" width="12" style="4" customWidth="1"/>
    <col min="2" max="2" width="10.140625" style="4" customWidth="1"/>
    <col min="3" max="3" width="13.42578125" style="4" customWidth="1"/>
    <col min="4" max="4" width="11" style="4" customWidth="1"/>
    <col min="5" max="5" width="11.140625" style="4" customWidth="1"/>
    <col min="6" max="6" width="12.140625" style="4" customWidth="1"/>
    <col min="7" max="7" width="11.140625" style="4" customWidth="1"/>
    <col min="8" max="25" width="11.140625" style="25" customWidth="1"/>
    <col min="26" max="29" width="5.28515625" style="4" customWidth="1"/>
    <col min="30" max="30" width="10.42578125" style="4" bestFit="1" customWidth="1"/>
    <col min="31" max="31" width="9" style="4" bestFit="1" customWidth="1"/>
    <col min="32" max="34" width="10.28515625" style="4" bestFit="1" customWidth="1"/>
    <col min="35" max="35" width="9" style="4" bestFit="1" customWidth="1"/>
    <col min="36" max="198" width="8.85546875" style="4"/>
    <col min="199" max="199" width="12" style="4" customWidth="1"/>
    <col min="200" max="200" width="10.140625" style="4" customWidth="1"/>
    <col min="201" max="201" width="13.42578125" style="4" customWidth="1"/>
    <col min="202" max="202" width="11" style="4" customWidth="1"/>
    <col min="203" max="203" width="11.140625" style="4" customWidth="1"/>
    <col min="204" max="204" width="12.140625" style="4" customWidth="1"/>
    <col min="205" max="205" width="11.140625" style="4" customWidth="1"/>
    <col min="206" max="278" width="5.28515625" style="4" customWidth="1"/>
    <col min="279" max="282" width="11.140625" style="4" customWidth="1"/>
    <col min="283" max="283" width="8.85546875" style="4"/>
    <col min="284" max="284" width="9" style="4" bestFit="1" customWidth="1"/>
    <col min="285" max="285" width="8.85546875" style="4"/>
    <col min="286" max="286" width="10.42578125" style="4" bestFit="1" customWidth="1"/>
    <col min="287" max="287" width="9" style="4" bestFit="1" customWidth="1"/>
    <col min="288" max="290" width="10.28515625" style="4" bestFit="1" customWidth="1"/>
    <col min="291" max="291" width="9" style="4" bestFit="1" customWidth="1"/>
    <col min="292" max="454" width="8.85546875" style="4"/>
    <col min="455" max="455" width="12" style="4" customWidth="1"/>
    <col min="456" max="456" width="10.140625" style="4" customWidth="1"/>
    <col min="457" max="457" width="13.42578125" style="4" customWidth="1"/>
    <col min="458" max="458" width="11" style="4" customWidth="1"/>
    <col min="459" max="459" width="11.140625" style="4" customWidth="1"/>
    <col min="460" max="460" width="12.140625" style="4" customWidth="1"/>
    <col min="461" max="461" width="11.140625" style="4" customWidth="1"/>
    <col min="462" max="534" width="5.28515625" style="4" customWidth="1"/>
    <col min="535" max="538" width="11.140625" style="4" customWidth="1"/>
    <col min="539" max="539" width="8.85546875" style="4"/>
    <col min="540" max="540" width="9" style="4" bestFit="1" customWidth="1"/>
    <col min="541" max="541" width="8.85546875" style="4"/>
    <col min="542" max="542" width="10.42578125" style="4" bestFit="1" customWidth="1"/>
    <col min="543" max="543" width="9" style="4" bestFit="1" customWidth="1"/>
    <col min="544" max="546" width="10.28515625" style="4" bestFit="1" customWidth="1"/>
    <col min="547" max="547" width="9" style="4" bestFit="1" customWidth="1"/>
    <col min="548" max="710" width="8.85546875" style="4"/>
    <col min="711" max="711" width="12" style="4" customWidth="1"/>
    <col min="712" max="712" width="10.140625" style="4" customWidth="1"/>
    <col min="713" max="713" width="13.42578125" style="4" customWidth="1"/>
    <col min="714" max="714" width="11" style="4" customWidth="1"/>
    <col min="715" max="715" width="11.140625" style="4" customWidth="1"/>
    <col min="716" max="716" width="12.140625" style="4" customWidth="1"/>
    <col min="717" max="717" width="11.140625" style="4" customWidth="1"/>
    <col min="718" max="790" width="5.28515625" style="4" customWidth="1"/>
    <col min="791" max="794" width="11.140625" style="4" customWidth="1"/>
    <col min="795" max="795" width="8.85546875" style="4"/>
    <col min="796" max="796" width="9" style="4" bestFit="1" customWidth="1"/>
    <col min="797" max="797" width="8.85546875" style="4"/>
    <col min="798" max="798" width="10.42578125" style="4" bestFit="1" customWidth="1"/>
    <col min="799" max="799" width="9" style="4" bestFit="1" customWidth="1"/>
    <col min="800" max="802" width="10.28515625" style="4" bestFit="1" customWidth="1"/>
    <col min="803" max="803" width="9" style="4" bestFit="1" customWidth="1"/>
    <col min="804" max="966" width="8.85546875" style="4"/>
    <col min="967" max="967" width="12" style="4" customWidth="1"/>
    <col min="968" max="968" width="10.140625" style="4" customWidth="1"/>
    <col min="969" max="969" width="13.42578125" style="4" customWidth="1"/>
    <col min="970" max="970" width="11" style="4" customWidth="1"/>
    <col min="971" max="971" width="11.140625" style="4" customWidth="1"/>
    <col min="972" max="972" width="12.140625" style="4" customWidth="1"/>
    <col min="973" max="973" width="11.140625" style="4" customWidth="1"/>
    <col min="974" max="1046" width="5.28515625" style="4" customWidth="1"/>
    <col min="1047" max="1050" width="11.140625" style="4" customWidth="1"/>
    <col min="1051" max="1051" width="8.85546875" style="4"/>
    <col min="1052" max="1052" width="9" style="4" bestFit="1" customWidth="1"/>
    <col min="1053" max="1053" width="8.85546875" style="4"/>
    <col min="1054" max="1054" width="10.42578125" style="4" bestFit="1" customWidth="1"/>
    <col min="1055" max="1055" width="9" style="4" bestFit="1" customWidth="1"/>
    <col min="1056" max="1058" width="10.28515625" style="4" bestFit="1" customWidth="1"/>
    <col min="1059" max="1059" width="9" style="4" bestFit="1" customWidth="1"/>
    <col min="1060" max="1222" width="8.85546875" style="4"/>
    <col min="1223" max="1223" width="12" style="4" customWidth="1"/>
    <col min="1224" max="1224" width="10.140625" style="4" customWidth="1"/>
    <col min="1225" max="1225" width="13.42578125" style="4" customWidth="1"/>
    <col min="1226" max="1226" width="11" style="4" customWidth="1"/>
    <col min="1227" max="1227" width="11.140625" style="4" customWidth="1"/>
    <col min="1228" max="1228" width="12.140625" style="4" customWidth="1"/>
    <col min="1229" max="1229" width="11.140625" style="4" customWidth="1"/>
    <col min="1230" max="1302" width="5.28515625" style="4" customWidth="1"/>
    <col min="1303" max="1306" width="11.140625" style="4" customWidth="1"/>
    <col min="1307" max="1307" width="8.85546875" style="4"/>
    <col min="1308" max="1308" width="9" style="4" bestFit="1" customWidth="1"/>
    <col min="1309" max="1309" width="8.85546875" style="4"/>
    <col min="1310" max="1310" width="10.42578125" style="4" bestFit="1" customWidth="1"/>
    <col min="1311" max="1311" width="9" style="4" bestFit="1" customWidth="1"/>
    <col min="1312" max="1314" width="10.28515625" style="4" bestFit="1" customWidth="1"/>
    <col min="1315" max="1315" width="9" style="4" bestFit="1" customWidth="1"/>
    <col min="1316" max="1478" width="8.85546875" style="4"/>
    <col min="1479" max="1479" width="12" style="4" customWidth="1"/>
    <col min="1480" max="1480" width="10.140625" style="4" customWidth="1"/>
    <col min="1481" max="1481" width="13.42578125" style="4" customWidth="1"/>
    <col min="1482" max="1482" width="11" style="4" customWidth="1"/>
    <col min="1483" max="1483" width="11.140625" style="4" customWidth="1"/>
    <col min="1484" max="1484" width="12.140625" style="4" customWidth="1"/>
    <col min="1485" max="1485" width="11.140625" style="4" customWidth="1"/>
    <col min="1486" max="1558" width="5.28515625" style="4" customWidth="1"/>
    <col min="1559" max="1562" width="11.140625" style="4" customWidth="1"/>
    <col min="1563" max="1563" width="8.85546875" style="4"/>
    <col min="1564" max="1564" width="9" style="4" bestFit="1" customWidth="1"/>
    <col min="1565" max="1565" width="8.85546875" style="4"/>
    <col min="1566" max="1566" width="10.42578125" style="4" bestFit="1" customWidth="1"/>
    <col min="1567" max="1567" width="9" style="4" bestFit="1" customWidth="1"/>
    <col min="1568" max="1570" width="10.28515625" style="4" bestFit="1" customWidth="1"/>
    <col min="1571" max="1571" width="9" style="4" bestFit="1" customWidth="1"/>
    <col min="1572" max="1734" width="8.85546875" style="4"/>
    <col min="1735" max="1735" width="12" style="4" customWidth="1"/>
    <col min="1736" max="1736" width="10.140625" style="4" customWidth="1"/>
    <col min="1737" max="1737" width="13.42578125" style="4" customWidth="1"/>
    <col min="1738" max="1738" width="11" style="4" customWidth="1"/>
    <col min="1739" max="1739" width="11.140625" style="4" customWidth="1"/>
    <col min="1740" max="1740" width="12.140625" style="4" customWidth="1"/>
    <col min="1741" max="1741" width="11.140625" style="4" customWidth="1"/>
    <col min="1742" max="1814" width="5.28515625" style="4" customWidth="1"/>
    <col min="1815" max="1818" width="11.140625" style="4" customWidth="1"/>
    <col min="1819" max="1819" width="8.85546875" style="4"/>
    <col min="1820" max="1820" width="9" style="4" bestFit="1" customWidth="1"/>
    <col min="1821" max="1821" width="8.85546875" style="4"/>
    <col min="1822" max="1822" width="10.42578125" style="4" bestFit="1" customWidth="1"/>
    <col min="1823" max="1823" width="9" style="4" bestFit="1" customWidth="1"/>
    <col min="1824" max="1826" width="10.28515625" style="4" bestFit="1" customWidth="1"/>
    <col min="1827" max="1827" width="9" style="4" bestFit="1" customWidth="1"/>
    <col min="1828" max="1990" width="8.85546875" style="4"/>
    <col min="1991" max="1991" width="12" style="4" customWidth="1"/>
    <col min="1992" max="1992" width="10.140625" style="4" customWidth="1"/>
    <col min="1993" max="1993" width="13.42578125" style="4" customWidth="1"/>
    <col min="1994" max="1994" width="11" style="4" customWidth="1"/>
    <col min="1995" max="1995" width="11.140625" style="4" customWidth="1"/>
    <col min="1996" max="1996" width="12.140625" style="4" customWidth="1"/>
    <col min="1997" max="1997" width="11.140625" style="4" customWidth="1"/>
    <col min="1998" max="2070" width="5.28515625" style="4" customWidth="1"/>
    <col min="2071" max="2074" width="11.140625" style="4" customWidth="1"/>
    <col min="2075" max="2075" width="8.85546875" style="4"/>
    <col min="2076" max="2076" width="9" style="4" bestFit="1" customWidth="1"/>
    <col min="2077" max="2077" width="8.85546875" style="4"/>
    <col min="2078" max="2078" width="10.42578125" style="4" bestFit="1" customWidth="1"/>
    <col min="2079" max="2079" width="9" style="4" bestFit="1" customWidth="1"/>
    <col min="2080" max="2082" width="10.28515625" style="4" bestFit="1" customWidth="1"/>
    <col min="2083" max="2083" width="9" style="4" bestFit="1" customWidth="1"/>
    <col min="2084" max="2246" width="8.85546875" style="4"/>
    <col min="2247" max="2247" width="12" style="4" customWidth="1"/>
    <col min="2248" max="2248" width="10.140625" style="4" customWidth="1"/>
    <col min="2249" max="2249" width="13.42578125" style="4" customWidth="1"/>
    <col min="2250" max="2250" width="11" style="4" customWidth="1"/>
    <col min="2251" max="2251" width="11.140625" style="4" customWidth="1"/>
    <col min="2252" max="2252" width="12.140625" style="4" customWidth="1"/>
    <col min="2253" max="2253" width="11.140625" style="4" customWidth="1"/>
    <col min="2254" max="2326" width="5.28515625" style="4" customWidth="1"/>
    <col min="2327" max="2330" width="11.140625" style="4" customWidth="1"/>
    <col min="2331" max="2331" width="8.85546875" style="4"/>
    <col min="2332" max="2332" width="9" style="4" bestFit="1" customWidth="1"/>
    <col min="2333" max="2333" width="8.85546875" style="4"/>
    <col min="2334" max="2334" width="10.42578125" style="4" bestFit="1" customWidth="1"/>
    <col min="2335" max="2335" width="9" style="4" bestFit="1" customWidth="1"/>
    <col min="2336" max="2338" width="10.28515625" style="4" bestFit="1" customWidth="1"/>
    <col min="2339" max="2339" width="9" style="4" bestFit="1" customWidth="1"/>
    <col min="2340" max="2502" width="8.85546875" style="4"/>
    <col min="2503" max="2503" width="12" style="4" customWidth="1"/>
    <col min="2504" max="2504" width="10.140625" style="4" customWidth="1"/>
    <col min="2505" max="2505" width="13.42578125" style="4" customWidth="1"/>
    <col min="2506" max="2506" width="11" style="4" customWidth="1"/>
    <col min="2507" max="2507" width="11.140625" style="4" customWidth="1"/>
    <col min="2508" max="2508" width="12.140625" style="4" customWidth="1"/>
    <col min="2509" max="2509" width="11.140625" style="4" customWidth="1"/>
    <col min="2510" max="2582" width="5.28515625" style="4" customWidth="1"/>
    <col min="2583" max="2586" width="11.140625" style="4" customWidth="1"/>
    <col min="2587" max="2587" width="8.85546875" style="4"/>
    <col min="2588" max="2588" width="9" style="4" bestFit="1" customWidth="1"/>
    <col min="2589" max="2589" width="8.85546875" style="4"/>
    <col min="2590" max="2590" width="10.42578125" style="4" bestFit="1" customWidth="1"/>
    <col min="2591" max="2591" width="9" style="4" bestFit="1" customWidth="1"/>
    <col min="2592" max="2594" width="10.28515625" style="4" bestFit="1" customWidth="1"/>
    <col min="2595" max="2595" width="9" style="4" bestFit="1" customWidth="1"/>
    <col min="2596" max="2758" width="8.85546875" style="4"/>
    <col min="2759" max="2759" width="12" style="4" customWidth="1"/>
    <col min="2760" max="2760" width="10.140625" style="4" customWidth="1"/>
    <col min="2761" max="2761" width="13.42578125" style="4" customWidth="1"/>
    <col min="2762" max="2762" width="11" style="4" customWidth="1"/>
    <col min="2763" max="2763" width="11.140625" style="4" customWidth="1"/>
    <col min="2764" max="2764" width="12.140625" style="4" customWidth="1"/>
    <col min="2765" max="2765" width="11.140625" style="4" customWidth="1"/>
    <col min="2766" max="2838" width="5.28515625" style="4" customWidth="1"/>
    <col min="2839" max="2842" width="11.140625" style="4" customWidth="1"/>
    <col min="2843" max="2843" width="8.85546875" style="4"/>
    <col min="2844" max="2844" width="9" style="4" bestFit="1" customWidth="1"/>
    <col min="2845" max="2845" width="8.85546875" style="4"/>
    <col min="2846" max="2846" width="10.42578125" style="4" bestFit="1" customWidth="1"/>
    <col min="2847" max="2847" width="9" style="4" bestFit="1" customWidth="1"/>
    <col min="2848" max="2850" width="10.28515625" style="4" bestFit="1" customWidth="1"/>
    <col min="2851" max="2851" width="9" style="4" bestFit="1" customWidth="1"/>
    <col min="2852" max="3014" width="8.85546875" style="4"/>
    <col min="3015" max="3015" width="12" style="4" customWidth="1"/>
    <col min="3016" max="3016" width="10.140625" style="4" customWidth="1"/>
    <col min="3017" max="3017" width="13.42578125" style="4" customWidth="1"/>
    <col min="3018" max="3018" width="11" style="4" customWidth="1"/>
    <col min="3019" max="3019" width="11.140625" style="4" customWidth="1"/>
    <col min="3020" max="3020" width="12.140625" style="4" customWidth="1"/>
    <col min="3021" max="3021" width="11.140625" style="4" customWidth="1"/>
    <col min="3022" max="3094" width="5.28515625" style="4" customWidth="1"/>
    <col min="3095" max="3098" width="11.140625" style="4" customWidth="1"/>
    <col min="3099" max="3099" width="8.85546875" style="4"/>
    <col min="3100" max="3100" width="9" style="4" bestFit="1" customWidth="1"/>
    <col min="3101" max="3101" width="8.85546875" style="4"/>
    <col min="3102" max="3102" width="10.42578125" style="4" bestFit="1" customWidth="1"/>
    <col min="3103" max="3103" width="9" style="4" bestFit="1" customWidth="1"/>
    <col min="3104" max="3106" width="10.28515625" style="4" bestFit="1" customWidth="1"/>
    <col min="3107" max="3107" width="9" style="4" bestFit="1" customWidth="1"/>
    <col min="3108" max="3270" width="8.85546875" style="4"/>
    <col min="3271" max="3271" width="12" style="4" customWidth="1"/>
    <col min="3272" max="3272" width="10.140625" style="4" customWidth="1"/>
    <col min="3273" max="3273" width="13.42578125" style="4" customWidth="1"/>
    <col min="3274" max="3274" width="11" style="4" customWidth="1"/>
    <col min="3275" max="3275" width="11.140625" style="4" customWidth="1"/>
    <col min="3276" max="3276" width="12.140625" style="4" customWidth="1"/>
    <col min="3277" max="3277" width="11.140625" style="4" customWidth="1"/>
    <col min="3278" max="3350" width="5.28515625" style="4" customWidth="1"/>
    <col min="3351" max="3354" width="11.140625" style="4" customWidth="1"/>
    <col min="3355" max="3355" width="8.85546875" style="4"/>
    <col min="3356" max="3356" width="9" style="4" bestFit="1" customWidth="1"/>
    <col min="3357" max="3357" width="8.85546875" style="4"/>
    <col min="3358" max="3358" width="10.42578125" style="4" bestFit="1" customWidth="1"/>
    <col min="3359" max="3359" width="9" style="4" bestFit="1" customWidth="1"/>
    <col min="3360" max="3362" width="10.28515625" style="4" bestFit="1" customWidth="1"/>
    <col min="3363" max="3363" width="9" style="4" bestFit="1" customWidth="1"/>
    <col min="3364" max="3526" width="8.85546875" style="4"/>
    <col min="3527" max="3527" width="12" style="4" customWidth="1"/>
    <col min="3528" max="3528" width="10.140625" style="4" customWidth="1"/>
    <col min="3529" max="3529" width="13.42578125" style="4" customWidth="1"/>
    <col min="3530" max="3530" width="11" style="4" customWidth="1"/>
    <col min="3531" max="3531" width="11.140625" style="4" customWidth="1"/>
    <col min="3532" max="3532" width="12.140625" style="4" customWidth="1"/>
    <col min="3533" max="3533" width="11.140625" style="4" customWidth="1"/>
    <col min="3534" max="3606" width="5.28515625" style="4" customWidth="1"/>
    <col min="3607" max="3610" width="11.140625" style="4" customWidth="1"/>
    <col min="3611" max="3611" width="8.85546875" style="4"/>
    <col min="3612" max="3612" width="9" style="4" bestFit="1" customWidth="1"/>
    <col min="3613" max="3613" width="8.85546875" style="4"/>
    <col min="3614" max="3614" width="10.42578125" style="4" bestFit="1" customWidth="1"/>
    <col min="3615" max="3615" width="9" style="4" bestFit="1" customWidth="1"/>
    <col min="3616" max="3618" width="10.28515625" style="4" bestFit="1" customWidth="1"/>
    <col min="3619" max="3619" width="9" style="4" bestFit="1" customWidth="1"/>
    <col min="3620" max="3782" width="8.85546875" style="4"/>
    <col min="3783" max="3783" width="12" style="4" customWidth="1"/>
    <col min="3784" max="3784" width="10.140625" style="4" customWidth="1"/>
    <col min="3785" max="3785" width="13.42578125" style="4" customWidth="1"/>
    <col min="3786" max="3786" width="11" style="4" customWidth="1"/>
    <col min="3787" max="3787" width="11.140625" style="4" customWidth="1"/>
    <col min="3788" max="3788" width="12.140625" style="4" customWidth="1"/>
    <col min="3789" max="3789" width="11.140625" style="4" customWidth="1"/>
    <col min="3790" max="3862" width="5.28515625" style="4" customWidth="1"/>
    <col min="3863" max="3866" width="11.140625" style="4" customWidth="1"/>
    <col min="3867" max="3867" width="8.85546875" style="4"/>
    <col min="3868" max="3868" width="9" style="4" bestFit="1" customWidth="1"/>
    <col min="3869" max="3869" width="8.85546875" style="4"/>
    <col min="3870" max="3870" width="10.42578125" style="4" bestFit="1" customWidth="1"/>
    <col min="3871" max="3871" width="9" style="4" bestFit="1" customWidth="1"/>
    <col min="3872" max="3874" width="10.28515625" style="4" bestFit="1" customWidth="1"/>
    <col min="3875" max="3875" width="9" style="4" bestFit="1" customWidth="1"/>
    <col min="3876" max="4038" width="8.85546875" style="4"/>
    <col min="4039" max="4039" width="12" style="4" customWidth="1"/>
    <col min="4040" max="4040" width="10.140625" style="4" customWidth="1"/>
    <col min="4041" max="4041" width="13.42578125" style="4" customWidth="1"/>
    <col min="4042" max="4042" width="11" style="4" customWidth="1"/>
    <col min="4043" max="4043" width="11.140625" style="4" customWidth="1"/>
    <col min="4044" max="4044" width="12.140625" style="4" customWidth="1"/>
    <col min="4045" max="4045" width="11.140625" style="4" customWidth="1"/>
    <col min="4046" max="4118" width="5.28515625" style="4" customWidth="1"/>
    <col min="4119" max="4122" width="11.140625" style="4" customWidth="1"/>
    <col min="4123" max="4123" width="8.85546875" style="4"/>
    <col min="4124" max="4124" width="9" style="4" bestFit="1" customWidth="1"/>
    <col min="4125" max="4125" width="8.85546875" style="4"/>
    <col min="4126" max="4126" width="10.42578125" style="4" bestFit="1" customWidth="1"/>
    <col min="4127" max="4127" width="9" style="4" bestFit="1" customWidth="1"/>
    <col min="4128" max="4130" width="10.28515625" style="4" bestFit="1" customWidth="1"/>
    <col min="4131" max="4131" width="9" style="4" bestFit="1" customWidth="1"/>
    <col min="4132" max="4294" width="8.85546875" style="4"/>
    <col min="4295" max="4295" width="12" style="4" customWidth="1"/>
    <col min="4296" max="4296" width="10.140625" style="4" customWidth="1"/>
    <col min="4297" max="4297" width="13.42578125" style="4" customWidth="1"/>
    <col min="4298" max="4298" width="11" style="4" customWidth="1"/>
    <col min="4299" max="4299" width="11.140625" style="4" customWidth="1"/>
    <col min="4300" max="4300" width="12.140625" style="4" customWidth="1"/>
    <col min="4301" max="4301" width="11.140625" style="4" customWidth="1"/>
    <col min="4302" max="4374" width="5.28515625" style="4" customWidth="1"/>
    <col min="4375" max="4378" width="11.140625" style="4" customWidth="1"/>
    <col min="4379" max="4379" width="8.85546875" style="4"/>
    <col min="4380" max="4380" width="9" style="4" bestFit="1" customWidth="1"/>
    <col min="4381" max="4381" width="8.85546875" style="4"/>
    <col min="4382" max="4382" width="10.42578125" style="4" bestFit="1" customWidth="1"/>
    <col min="4383" max="4383" width="9" style="4" bestFit="1" customWidth="1"/>
    <col min="4384" max="4386" width="10.28515625" style="4" bestFit="1" customWidth="1"/>
    <col min="4387" max="4387" width="9" style="4" bestFit="1" customWidth="1"/>
    <col min="4388" max="4550" width="8.85546875" style="4"/>
    <col min="4551" max="4551" width="12" style="4" customWidth="1"/>
    <col min="4552" max="4552" width="10.140625" style="4" customWidth="1"/>
    <col min="4553" max="4553" width="13.42578125" style="4" customWidth="1"/>
    <col min="4554" max="4554" width="11" style="4" customWidth="1"/>
    <col min="4555" max="4555" width="11.140625" style="4" customWidth="1"/>
    <col min="4556" max="4556" width="12.140625" style="4" customWidth="1"/>
    <col min="4557" max="4557" width="11.140625" style="4" customWidth="1"/>
    <col min="4558" max="4630" width="5.28515625" style="4" customWidth="1"/>
    <col min="4631" max="4634" width="11.140625" style="4" customWidth="1"/>
    <col min="4635" max="4635" width="8.85546875" style="4"/>
    <col min="4636" max="4636" width="9" style="4" bestFit="1" customWidth="1"/>
    <col min="4637" max="4637" width="8.85546875" style="4"/>
    <col min="4638" max="4638" width="10.42578125" style="4" bestFit="1" customWidth="1"/>
    <col min="4639" max="4639" width="9" style="4" bestFit="1" customWidth="1"/>
    <col min="4640" max="4642" width="10.28515625" style="4" bestFit="1" customWidth="1"/>
    <col min="4643" max="4643" width="9" style="4" bestFit="1" customWidth="1"/>
    <col min="4644" max="4806" width="8.85546875" style="4"/>
    <col min="4807" max="4807" width="12" style="4" customWidth="1"/>
    <col min="4808" max="4808" width="10.140625" style="4" customWidth="1"/>
    <col min="4809" max="4809" width="13.42578125" style="4" customWidth="1"/>
    <col min="4810" max="4810" width="11" style="4" customWidth="1"/>
    <col min="4811" max="4811" width="11.140625" style="4" customWidth="1"/>
    <col min="4812" max="4812" width="12.140625" style="4" customWidth="1"/>
    <col min="4813" max="4813" width="11.140625" style="4" customWidth="1"/>
    <col min="4814" max="4886" width="5.28515625" style="4" customWidth="1"/>
    <col min="4887" max="4890" width="11.140625" style="4" customWidth="1"/>
    <col min="4891" max="4891" width="8.85546875" style="4"/>
    <col min="4892" max="4892" width="9" style="4" bestFit="1" customWidth="1"/>
    <col min="4893" max="4893" width="8.85546875" style="4"/>
    <col min="4894" max="4894" width="10.42578125" style="4" bestFit="1" customWidth="1"/>
    <col min="4895" max="4895" width="9" style="4" bestFit="1" customWidth="1"/>
    <col min="4896" max="4898" width="10.28515625" style="4" bestFit="1" customWidth="1"/>
    <col min="4899" max="4899" width="9" style="4" bestFit="1" customWidth="1"/>
    <col min="4900" max="5062" width="8.85546875" style="4"/>
    <col min="5063" max="5063" width="12" style="4" customWidth="1"/>
    <col min="5064" max="5064" width="10.140625" style="4" customWidth="1"/>
    <col min="5065" max="5065" width="13.42578125" style="4" customWidth="1"/>
    <col min="5066" max="5066" width="11" style="4" customWidth="1"/>
    <col min="5067" max="5067" width="11.140625" style="4" customWidth="1"/>
    <col min="5068" max="5068" width="12.140625" style="4" customWidth="1"/>
    <col min="5069" max="5069" width="11.140625" style="4" customWidth="1"/>
    <col min="5070" max="5142" width="5.28515625" style="4" customWidth="1"/>
    <col min="5143" max="5146" width="11.140625" style="4" customWidth="1"/>
    <col min="5147" max="5147" width="8.85546875" style="4"/>
    <col min="5148" max="5148" width="9" style="4" bestFit="1" customWidth="1"/>
    <col min="5149" max="5149" width="8.85546875" style="4"/>
    <col min="5150" max="5150" width="10.42578125" style="4" bestFit="1" customWidth="1"/>
    <col min="5151" max="5151" width="9" style="4" bestFit="1" customWidth="1"/>
    <col min="5152" max="5154" width="10.28515625" style="4" bestFit="1" customWidth="1"/>
    <col min="5155" max="5155" width="9" style="4" bestFit="1" customWidth="1"/>
    <col min="5156" max="5318" width="8.85546875" style="4"/>
    <col min="5319" max="5319" width="12" style="4" customWidth="1"/>
    <col min="5320" max="5320" width="10.140625" style="4" customWidth="1"/>
    <col min="5321" max="5321" width="13.42578125" style="4" customWidth="1"/>
    <col min="5322" max="5322" width="11" style="4" customWidth="1"/>
    <col min="5323" max="5323" width="11.140625" style="4" customWidth="1"/>
    <col min="5324" max="5324" width="12.140625" style="4" customWidth="1"/>
    <col min="5325" max="5325" width="11.140625" style="4" customWidth="1"/>
    <col min="5326" max="5398" width="5.28515625" style="4" customWidth="1"/>
    <col min="5399" max="5402" width="11.140625" style="4" customWidth="1"/>
    <col min="5403" max="5403" width="8.85546875" style="4"/>
    <col min="5404" max="5404" width="9" style="4" bestFit="1" customWidth="1"/>
    <col min="5405" max="5405" width="8.85546875" style="4"/>
    <col min="5406" max="5406" width="10.42578125" style="4" bestFit="1" customWidth="1"/>
    <col min="5407" max="5407" width="9" style="4" bestFit="1" customWidth="1"/>
    <col min="5408" max="5410" width="10.28515625" style="4" bestFit="1" customWidth="1"/>
    <col min="5411" max="5411" width="9" style="4" bestFit="1" customWidth="1"/>
    <col min="5412" max="5574" width="8.85546875" style="4"/>
    <col min="5575" max="5575" width="12" style="4" customWidth="1"/>
    <col min="5576" max="5576" width="10.140625" style="4" customWidth="1"/>
    <col min="5577" max="5577" width="13.42578125" style="4" customWidth="1"/>
    <col min="5578" max="5578" width="11" style="4" customWidth="1"/>
    <col min="5579" max="5579" width="11.140625" style="4" customWidth="1"/>
    <col min="5580" max="5580" width="12.140625" style="4" customWidth="1"/>
    <col min="5581" max="5581" width="11.140625" style="4" customWidth="1"/>
    <col min="5582" max="5654" width="5.28515625" style="4" customWidth="1"/>
    <col min="5655" max="5658" width="11.140625" style="4" customWidth="1"/>
    <col min="5659" max="5659" width="8.85546875" style="4"/>
    <col min="5660" max="5660" width="9" style="4" bestFit="1" customWidth="1"/>
    <col min="5661" max="5661" width="8.85546875" style="4"/>
    <col min="5662" max="5662" width="10.42578125" style="4" bestFit="1" customWidth="1"/>
    <col min="5663" max="5663" width="9" style="4" bestFit="1" customWidth="1"/>
    <col min="5664" max="5666" width="10.28515625" style="4" bestFit="1" customWidth="1"/>
    <col min="5667" max="5667" width="9" style="4" bestFit="1" customWidth="1"/>
    <col min="5668" max="5830" width="8.85546875" style="4"/>
    <col min="5831" max="5831" width="12" style="4" customWidth="1"/>
    <col min="5832" max="5832" width="10.140625" style="4" customWidth="1"/>
    <col min="5833" max="5833" width="13.42578125" style="4" customWidth="1"/>
    <col min="5834" max="5834" width="11" style="4" customWidth="1"/>
    <col min="5835" max="5835" width="11.140625" style="4" customWidth="1"/>
    <col min="5836" max="5836" width="12.140625" style="4" customWidth="1"/>
    <col min="5837" max="5837" width="11.140625" style="4" customWidth="1"/>
    <col min="5838" max="5910" width="5.28515625" style="4" customWidth="1"/>
    <col min="5911" max="5914" width="11.140625" style="4" customWidth="1"/>
    <col min="5915" max="5915" width="8.85546875" style="4"/>
    <col min="5916" max="5916" width="9" style="4" bestFit="1" customWidth="1"/>
    <col min="5917" max="5917" width="8.85546875" style="4"/>
    <col min="5918" max="5918" width="10.42578125" style="4" bestFit="1" customWidth="1"/>
    <col min="5919" max="5919" width="9" style="4" bestFit="1" customWidth="1"/>
    <col min="5920" max="5922" width="10.28515625" style="4" bestFit="1" customWidth="1"/>
    <col min="5923" max="5923" width="9" style="4" bestFit="1" customWidth="1"/>
    <col min="5924" max="6086" width="8.85546875" style="4"/>
    <col min="6087" max="6087" width="12" style="4" customWidth="1"/>
    <col min="6088" max="6088" width="10.140625" style="4" customWidth="1"/>
    <col min="6089" max="6089" width="13.42578125" style="4" customWidth="1"/>
    <col min="6090" max="6090" width="11" style="4" customWidth="1"/>
    <col min="6091" max="6091" width="11.140625" style="4" customWidth="1"/>
    <col min="6092" max="6092" width="12.140625" style="4" customWidth="1"/>
    <col min="6093" max="6093" width="11.140625" style="4" customWidth="1"/>
    <col min="6094" max="6166" width="5.28515625" style="4" customWidth="1"/>
    <col min="6167" max="6170" width="11.140625" style="4" customWidth="1"/>
    <col min="6171" max="6171" width="8.85546875" style="4"/>
    <col min="6172" max="6172" width="9" style="4" bestFit="1" customWidth="1"/>
    <col min="6173" max="6173" width="8.85546875" style="4"/>
    <col min="6174" max="6174" width="10.42578125" style="4" bestFit="1" customWidth="1"/>
    <col min="6175" max="6175" width="9" style="4" bestFit="1" customWidth="1"/>
    <col min="6176" max="6178" width="10.28515625" style="4" bestFit="1" customWidth="1"/>
    <col min="6179" max="6179" width="9" style="4" bestFit="1" customWidth="1"/>
    <col min="6180" max="6342" width="8.85546875" style="4"/>
    <col min="6343" max="6343" width="12" style="4" customWidth="1"/>
    <col min="6344" max="6344" width="10.140625" style="4" customWidth="1"/>
    <col min="6345" max="6345" width="13.42578125" style="4" customWidth="1"/>
    <col min="6346" max="6346" width="11" style="4" customWidth="1"/>
    <col min="6347" max="6347" width="11.140625" style="4" customWidth="1"/>
    <col min="6348" max="6348" width="12.140625" style="4" customWidth="1"/>
    <col min="6349" max="6349" width="11.140625" style="4" customWidth="1"/>
    <col min="6350" max="6422" width="5.28515625" style="4" customWidth="1"/>
    <col min="6423" max="6426" width="11.140625" style="4" customWidth="1"/>
    <col min="6427" max="6427" width="8.85546875" style="4"/>
    <col min="6428" max="6428" width="9" style="4" bestFit="1" customWidth="1"/>
    <col min="6429" max="6429" width="8.85546875" style="4"/>
    <col min="6430" max="6430" width="10.42578125" style="4" bestFit="1" customWidth="1"/>
    <col min="6431" max="6431" width="9" style="4" bestFit="1" customWidth="1"/>
    <col min="6432" max="6434" width="10.28515625" style="4" bestFit="1" customWidth="1"/>
    <col min="6435" max="6435" width="9" style="4" bestFit="1" customWidth="1"/>
    <col min="6436" max="6598" width="8.85546875" style="4"/>
    <col min="6599" max="6599" width="12" style="4" customWidth="1"/>
    <col min="6600" max="6600" width="10.140625" style="4" customWidth="1"/>
    <col min="6601" max="6601" width="13.42578125" style="4" customWidth="1"/>
    <col min="6602" max="6602" width="11" style="4" customWidth="1"/>
    <col min="6603" max="6603" width="11.140625" style="4" customWidth="1"/>
    <col min="6604" max="6604" width="12.140625" style="4" customWidth="1"/>
    <col min="6605" max="6605" width="11.140625" style="4" customWidth="1"/>
    <col min="6606" max="6678" width="5.28515625" style="4" customWidth="1"/>
    <col min="6679" max="6682" width="11.140625" style="4" customWidth="1"/>
    <col min="6683" max="6683" width="8.85546875" style="4"/>
    <col min="6684" max="6684" width="9" style="4" bestFit="1" customWidth="1"/>
    <col min="6685" max="6685" width="8.85546875" style="4"/>
    <col min="6686" max="6686" width="10.42578125" style="4" bestFit="1" customWidth="1"/>
    <col min="6687" max="6687" width="9" style="4" bestFit="1" customWidth="1"/>
    <col min="6688" max="6690" width="10.28515625" style="4" bestFit="1" customWidth="1"/>
    <col min="6691" max="6691" width="9" style="4" bestFit="1" customWidth="1"/>
    <col min="6692" max="6854" width="8.85546875" style="4"/>
    <col min="6855" max="6855" width="12" style="4" customWidth="1"/>
    <col min="6856" max="6856" width="10.140625" style="4" customWidth="1"/>
    <col min="6857" max="6857" width="13.42578125" style="4" customWidth="1"/>
    <col min="6858" max="6858" width="11" style="4" customWidth="1"/>
    <col min="6859" max="6859" width="11.140625" style="4" customWidth="1"/>
    <col min="6860" max="6860" width="12.140625" style="4" customWidth="1"/>
    <col min="6861" max="6861" width="11.140625" style="4" customWidth="1"/>
    <col min="6862" max="6934" width="5.28515625" style="4" customWidth="1"/>
    <col min="6935" max="6938" width="11.140625" style="4" customWidth="1"/>
    <col min="6939" max="6939" width="8.85546875" style="4"/>
    <col min="6940" max="6940" width="9" style="4" bestFit="1" customWidth="1"/>
    <col min="6941" max="6941" width="8.85546875" style="4"/>
    <col min="6942" max="6942" width="10.42578125" style="4" bestFit="1" customWidth="1"/>
    <col min="6943" max="6943" width="9" style="4" bestFit="1" customWidth="1"/>
    <col min="6944" max="6946" width="10.28515625" style="4" bestFit="1" customWidth="1"/>
    <col min="6947" max="6947" width="9" style="4" bestFit="1" customWidth="1"/>
    <col min="6948" max="7110" width="8.85546875" style="4"/>
    <col min="7111" max="7111" width="12" style="4" customWidth="1"/>
    <col min="7112" max="7112" width="10.140625" style="4" customWidth="1"/>
    <col min="7113" max="7113" width="13.42578125" style="4" customWidth="1"/>
    <col min="7114" max="7114" width="11" style="4" customWidth="1"/>
    <col min="7115" max="7115" width="11.140625" style="4" customWidth="1"/>
    <col min="7116" max="7116" width="12.140625" style="4" customWidth="1"/>
    <col min="7117" max="7117" width="11.140625" style="4" customWidth="1"/>
    <col min="7118" max="7190" width="5.28515625" style="4" customWidth="1"/>
    <col min="7191" max="7194" width="11.140625" style="4" customWidth="1"/>
    <col min="7195" max="7195" width="8.85546875" style="4"/>
    <col min="7196" max="7196" width="9" style="4" bestFit="1" customWidth="1"/>
    <col min="7197" max="7197" width="8.85546875" style="4"/>
    <col min="7198" max="7198" width="10.42578125" style="4" bestFit="1" customWidth="1"/>
    <col min="7199" max="7199" width="9" style="4" bestFit="1" customWidth="1"/>
    <col min="7200" max="7202" width="10.28515625" style="4" bestFit="1" customWidth="1"/>
    <col min="7203" max="7203" width="9" style="4" bestFit="1" customWidth="1"/>
    <col min="7204" max="7366" width="8.85546875" style="4"/>
    <col min="7367" max="7367" width="12" style="4" customWidth="1"/>
    <col min="7368" max="7368" width="10.140625" style="4" customWidth="1"/>
    <col min="7369" max="7369" width="13.42578125" style="4" customWidth="1"/>
    <col min="7370" max="7370" width="11" style="4" customWidth="1"/>
    <col min="7371" max="7371" width="11.140625" style="4" customWidth="1"/>
    <col min="7372" max="7372" width="12.140625" style="4" customWidth="1"/>
    <col min="7373" max="7373" width="11.140625" style="4" customWidth="1"/>
    <col min="7374" max="7446" width="5.28515625" style="4" customWidth="1"/>
    <col min="7447" max="7450" width="11.140625" style="4" customWidth="1"/>
    <col min="7451" max="7451" width="8.85546875" style="4"/>
    <col min="7452" max="7452" width="9" style="4" bestFit="1" customWidth="1"/>
    <col min="7453" max="7453" width="8.85546875" style="4"/>
    <col min="7454" max="7454" width="10.42578125" style="4" bestFit="1" customWidth="1"/>
    <col min="7455" max="7455" width="9" style="4" bestFit="1" customWidth="1"/>
    <col min="7456" max="7458" width="10.28515625" style="4" bestFit="1" customWidth="1"/>
    <col min="7459" max="7459" width="9" style="4" bestFit="1" customWidth="1"/>
    <col min="7460" max="7622" width="8.85546875" style="4"/>
    <col min="7623" max="7623" width="12" style="4" customWidth="1"/>
    <col min="7624" max="7624" width="10.140625" style="4" customWidth="1"/>
    <col min="7625" max="7625" width="13.42578125" style="4" customWidth="1"/>
    <col min="7626" max="7626" width="11" style="4" customWidth="1"/>
    <col min="7627" max="7627" width="11.140625" style="4" customWidth="1"/>
    <col min="7628" max="7628" width="12.140625" style="4" customWidth="1"/>
    <col min="7629" max="7629" width="11.140625" style="4" customWidth="1"/>
    <col min="7630" max="7702" width="5.28515625" style="4" customWidth="1"/>
    <col min="7703" max="7706" width="11.140625" style="4" customWidth="1"/>
    <col min="7707" max="7707" width="8.85546875" style="4"/>
    <col min="7708" max="7708" width="9" style="4" bestFit="1" customWidth="1"/>
    <col min="7709" max="7709" width="8.85546875" style="4"/>
    <col min="7710" max="7710" width="10.42578125" style="4" bestFit="1" customWidth="1"/>
    <col min="7711" max="7711" width="9" style="4" bestFit="1" customWidth="1"/>
    <col min="7712" max="7714" width="10.28515625" style="4" bestFit="1" customWidth="1"/>
    <col min="7715" max="7715" width="9" style="4" bestFit="1" customWidth="1"/>
    <col min="7716" max="7878" width="8.85546875" style="4"/>
    <col min="7879" max="7879" width="12" style="4" customWidth="1"/>
    <col min="7880" max="7880" width="10.140625" style="4" customWidth="1"/>
    <col min="7881" max="7881" width="13.42578125" style="4" customWidth="1"/>
    <col min="7882" max="7882" width="11" style="4" customWidth="1"/>
    <col min="7883" max="7883" width="11.140625" style="4" customWidth="1"/>
    <col min="7884" max="7884" width="12.140625" style="4" customWidth="1"/>
    <col min="7885" max="7885" width="11.140625" style="4" customWidth="1"/>
    <col min="7886" max="7958" width="5.28515625" style="4" customWidth="1"/>
    <col min="7959" max="7962" width="11.140625" style="4" customWidth="1"/>
    <col min="7963" max="7963" width="8.85546875" style="4"/>
    <col min="7964" max="7964" width="9" style="4" bestFit="1" customWidth="1"/>
    <col min="7965" max="7965" width="8.85546875" style="4"/>
    <col min="7966" max="7966" width="10.42578125" style="4" bestFit="1" customWidth="1"/>
    <col min="7967" max="7967" width="9" style="4" bestFit="1" customWidth="1"/>
    <col min="7968" max="7970" width="10.28515625" style="4" bestFit="1" customWidth="1"/>
    <col min="7971" max="7971" width="9" style="4" bestFit="1" customWidth="1"/>
    <col min="7972" max="8134" width="8.85546875" style="4"/>
    <col min="8135" max="8135" width="12" style="4" customWidth="1"/>
    <col min="8136" max="8136" width="10.140625" style="4" customWidth="1"/>
    <col min="8137" max="8137" width="13.42578125" style="4" customWidth="1"/>
    <col min="8138" max="8138" width="11" style="4" customWidth="1"/>
    <col min="8139" max="8139" width="11.140625" style="4" customWidth="1"/>
    <col min="8140" max="8140" width="12.140625" style="4" customWidth="1"/>
    <col min="8141" max="8141" width="11.140625" style="4" customWidth="1"/>
    <col min="8142" max="8214" width="5.28515625" style="4" customWidth="1"/>
    <col min="8215" max="8218" width="11.140625" style="4" customWidth="1"/>
    <col min="8219" max="8219" width="8.85546875" style="4"/>
    <col min="8220" max="8220" width="9" style="4" bestFit="1" customWidth="1"/>
    <col min="8221" max="8221" width="8.85546875" style="4"/>
    <col min="8222" max="8222" width="10.42578125" style="4" bestFit="1" customWidth="1"/>
    <col min="8223" max="8223" width="9" style="4" bestFit="1" customWidth="1"/>
    <col min="8224" max="8226" width="10.28515625" style="4" bestFit="1" customWidth="1"/>
    <col min="8227" max="8227" width="9" style="4" bestFit="1" customWidth="1"/>
    <col min="8228" max="8390" width="8.85546875" style="4"/>
    <col min="8391" max="8391" width="12" style="4" customWidth="1"/>
    <col min="8392" max="8392" width="10.140625" style="4" customWidth="1"/>
    <col min="8393" max="8393" width="13.42578125" style="4" customWidth="1"/>
    <col min="8394" max="8394" width="11" style="4" customWidth="1"/>
    <col min="8395" max="8395" width="11.140625" style="4" customWidth="1"/>
    <col min="8396" max="8396" width="12.140625" style="4" customWidth="1"/>
    <col min="8397" max="8397" width="11.140625" style="4" customWidth="1"/>
    <col min="8398" max="8470" width="5.28515625" style="4" customWidth="1"/>
    <col min="8471" max="8474" width="11.140625" style="4" customWidth="1"/>
    <col min="8475" max="8475" width="8.85546875" style="4"/>
    <col min="8476" max="8476" width="9" style="4" bestFit="1" customWidth="1"/>
    <col min="8477" max="8477" width="8.85546875" style="4"/>
    <col min="8478" max="8478" width="10.42578125" style="4" bestFit="1" customWidth="1"/>
    <col min="8479" max="8479" width="9" style="4" bestFit="1" customWidth="1"/>
    <col min="8480" max="8482" width="10.28515625" style="4" bestFit="1" customWidth="1"/>
    <col min="8483" max="8483" width="9" style="4" bestFit="1" customWidth="1"/>
    <col min="8484" max="8646" width="8.85546875" style="4"/>
    <col min="8647" max="8647" width="12" style="4" customWidth="1"/>
    <col min="8648" max="8648" width="10.140625" style="4" customWidth="1"/>
    <col min="8649" max="8649" width="13.42578125" style="4" customWidth="1"/>
    <col min="8650" max="8650" width="11" style="4" customWidth="1"/>
    <col min="8651" max="8651" width="11.140625" style="4" customWidth="1"/>
    <col min="8652" max="8652" width="12.140625" style="4" customWidth="1"/>
    <col min="8653" max="8653" width="11.140625" style="4" customWidth="1"/>
    <col min="8654" max="8726" width="5.28515625" style="4" customWidth="1"/>
    <col min="8727" max="8730" width="11.140625" style="4" customWidth="1"/>
    <col min="8731" max="8731" width="8.85546875" style="4"/>
    <col min="8732" max="8732" width="9" style="4" bestFit="1" customWidth="1"/>
    <col min="8733" max="8733" width="8.85546875" style="4"/>
    <col min="8734" max="8734" width="10.42578125" style="4" bestFit="1" customWidth="1"/>
    <col min="8735" max="8735" width="9" style="4" bestFit="1" customWidth="1"/>
    <col min="8736" max="8738" width="10.28515625" style="4" bestFit="1" customWidth="1"/>
    <col min="8739" max="8739" width="9" style="4" bestFit="1" customWidth="1"/>
    <col min="8740" max="8902" width="8.85546875" style="4"/>
    <col min="8903" max="8903" width="12" style="4" customWidth="1"/>
    <col min="8904" max="8904" width="10.140625" style="4" customWidth="1"/>
    <col min="8905" max="8905" width="13.42578125" style="4" customWidth="1"/>
    <col min="8906" max="8906" width="11" style="4" customWidth="1"/>
    <col min="8907" max="8907" width="11.140625" style="4" customWidth="1"/>
    <col min="8908" max="8908" width="12.140625" style="4" customWidth="1"/>
    <col min="8909" max="8909" width="11.140625" style="4" customWidth="1"/>
    <col min="8910" max="8982" width="5.28515625" style="4" customWidth="1"/>
    <col min="8983" max="8986" width="11.140625" style="4" customWidth="1"/>
    <col min="8987" max="8987" width="8.85546875" style="4"/>
    <col min="8988" max="8988" width="9" style="4" bestFit="1" customWidth="1"/>
    <col min="8989" max="8989" width="8.85546875" style="4"/>
    <col min="8990" max="8990" width="10.42578125" style="4" bestFit="1" customWidth="1"/>
    <col min="8991" max="8991" width="9" style="4" bestFit="1" customWidth="1"/>
    <col min="8992" max="8994" width="10.28515625" style="4" bestFit="1" customWidth="1"/>
    <col min="8995" max="8995" width="9" style="4" bestFit="1" customWidth="1"/>
    <col min="8996" max="9158" width="8.85546875" style="4"/>
    <col min="9159" max="9159" width="12" style="4" customWidth="1"/>
    <col min="9160" max="9160" width="10.140625" style="4" customWidth="1"/>
    <col min="9161" max="9161" width="13.42578125" style="4" customWidth="1"/>
    <col min="9162" max="9162" width="11" style="4" customWidth="1"/>
    <col min="9163" max="9163" width="11.140625" style="4" customWidth="1"/>
    <col min="9164" max="9164" width="12.140625" style="4" customWidth="1"/>
    <col min="9165" max="9165" width="11.140625" style="4" customWidth="1"/>
    <col min="9166" max="9238" width="5.28515625" style="4" customWidth="1"/>
    <col min="9239" max="9242" width="11.140625" style="4" customWidth="1"/>
    <col min="9243" max="9243" width="8.85546875" style="4"/>
    <col min="9244" max="9244" width="9" style="4" bestFit="1" customWidth="1"/>
    <col min="9245" max="9245" width="8.85546875" style="4"/>
    <col min="9246" max="9246" width="10.42578125" style="4" bestFit="1" customWidth="1"/>
    <col min="9247" max="9247" width="9" style="4" bestFit="1" customWidth="1"/>
    <col min="9248" max="9250" width="10.28515625" style="4" bestFit="1" customWidth="1"/>
    <col min="9251" max="9251" width="9" style="4" bestFit="1" customWidth="1"/>
    <col min="9252" max="9414" width="8.85546875" style="4"/>
    <col min="9415" max="9415" width="12" style="4" customWidth="1"/>
    <col min="9416" max="9416" width="10.140625" style="4" customWidth="1"/>
    <col min="9417" max="9417" width="13.42578125" style="4" customWidth="1"/>
    <col min="9418" max="9418" width="11" style="4" customWidth="1"/>
    <col min="9419" max="9419" width="11.140625" style="4" customWidth="1"/>
    <col min="9420" max="9420" width="12.140625" style="4" customWidth="1"/>
    <col min="9421" max="9421" width="11.140625" style="4" customWidth="1"/>
    <col min="9422" max="9494" width="5.28515625" style="4" customWidth="1"/>
    <col min="9495" max="9498" width="11.140625" style="4" customWidth="1"/>
    <col min="9499" max="9499" width="8.85546875" style="4"/>
    <col min="9500" max="9500" width="9" style="4" bestFit="1" customWidth="1"/>
    <col min="9501" max="9501" width="8.85546875" style="4"/>
    <col min="9502" max="9502" width="10.42578125" style="4" bestFit="1" customWidth="1"/>
    <col min="9503" max="9503" width="9" style="4" bestFit="1" customWidth="1"/>
    <col min="9504" max="9506" width="10.28515625" style="4" bestFit="1" customWidth="1"/>
    <col min="9507" max="9507" width="9" style="4" bestFit="1" customWidth="1"/>
    <col min="9508" max="9670" width="8.85546875" style="4"/>
    <col min="9671" max="9671" width="12" style="4" customWidth="1"/>
    <col min="9672" max="9672" width="10.140625" style="4" customWidth="1"/>
    <col min="9673" max="9673" width="13.42578125" style="4" customWidth="1"/>
    <col min="9674" max="9674" width="11" style="4" customWidth="1"/>
    <col min="9675" max="9675" width="11.140625" style="4" customWidth="1"/>
    <col min="9676" max="9676" width="12.140625" style="4" customWidth="1"/>
    <col min="9677" max="9677" width="11.140625" style="4" customWidth="1"/>
    <col min="9678" max="9750" width="5.28515625" style="4" customWidth="1"/>
    <col min="9751" max="9754" width="11.140625" style="4" customWidth="1"/>
    <col min="9755" max="9755" width="8.85546875" style="4"/>
    <col min="9756" max="9756" width="9" style="4" bestFit="1" customWidth="1"/>
    <col min="9757" max="9757" width="8.85546875" style="4"/>
    <col min="9758" max="9758" width="10.42578125" style="4" bestFit="1" customWidth="1"/>
    <col min="9759" max="9759" width="9" style="4" bestFit="1" customWidth="1"/>
    <col min="9760" max="9762" width="10.28515625" style="4" bestFit="1" customWidth="1"/>
    <col min="9763" max="9763" width="9" style="4" bestFit="1" customWidth="1"/>
    <col min="9764" max="9926" width="8.85546875" style="4"/>
    <col min="9927" max="9927" width="12" style="4" customWidth="1"/>
    <col min="9928" max="9928" width="10.140625" style="4" customWidth="1"/>
    <col min="9929" max="9929" width="13.42578125" style="4" customWidth="1"/>
    <col min="9930" max="9930" width="11" style="4" customWidth="1"/>
    <col min="9931" max="9931" width="11.140625" style="4" customWidth="1"/>
    <col min="9932" max="9932" width="12.140625" style="4" customWidth="1"/>
    <col min="9933" max="9933" width="11.140625" style="4" customWidth="1"/>
    <col min="9934" max="10006" width="5.28515625" style="4" customWidth="1"/>
    <col min="10007" max="10010" width="11.140625" style="4" customWidth="1"/>
    <col min="10011" max="10011" width="8.85546875" style="4"/>
    <col min="10012" max="10012" width="9" style="4" bestFit="1" customWidth="1"/>
    <col min="10013" max="10013" width="8.85546875" style="4"/>
    <col min="10014" max="10014" width="10.42578125" style="4" bestFit="1" customWidth="1"/>
    <col min="10015" max="10015" width="9" style="4" bestFit="1" customWidth="1"/>
    <col min="10016" max="10018" width="10.28515625" style="4" bestFit="1" customWidth="1"/>
    <col min="10019" max="10019" width="9" style="4" bestFit="1" customWidth="1"/>
    <col min="10020" max="10182" width="8.85546875" style="4"/>
    <col min="10183" max="10183" width="12" style="4" customWidth="1"/>
    <col min="10184" max="10184" width="10.140625" style="4" customWidth="1"/>
    <col min="10185" max="10185" width="13.42578125" style="4" customWidth="1"/>
    <col min="10186" max="10186" width="11" style="4" customWidth="1"/>
    <col min="10187" max="10187" width="11.140625" style="4" customWidth="1"/>
    <col min="10188" max="10188" width="12.140625" style="4" customWidth="1"/>
    <col min="10189" max="10189" width="11.140625" style="4" customWidth="1"/>
    <col min="10190" max="10262" width="5.28515625" style="4" customWidth="1"/>
    <col min="10263" max="10266" width="11.140625" style="4" customWidth="1"/>
    <col min="10267" max="10267" width="8.85546875" style="4"/>
    <col min="10268" max="10268" width="9" style="4" bestFit="1" customWidth="1"/>
    <col min="10269" max="10269" width="8.85546875" style="4"/>
    <col min="10270" max="10270" width="10.42578125" style="4" bestFit="1" customWidth="1"/>
    <col min="10271" max="10271" width="9" style="4" bestFit="1" customWidth="1"/>
    <col min="10272" max="10274" width="10.28515625" style="4" bestFit="1" customWidth="1"/>
    <col min="10275" max="10275" width="9" style="4" bestFit="1" customWidth="1"/>
    <col min="10276" max="10438" width="8.85546875" style="4"/>
    <col min="10439" max="10439" width="12" style="4" customWidth="1"/>
    <col min="10440" max="10440" width="10.140625" style="4" customWidth="1"/>
    <col min="10441" max="10441" width="13.42578125" style="4" customWidth="1"/>
    <col min="10442" max="10442" width="11" style="4" customWidth="1"/>
    <col min="10443" max="10443" width="11.140625" style="4" customWidth="1"/>
    <col min="10444" max="10444" width="12.140625" style="4" customWidth="1"/>
    <col min="10445" max="10445" width="11.140625" style="4" customWidth="1"/>
    <col min="10446" max="10518" width="5.28515625" style="4" customWidth="1"/>
    <col min="10519" max="10522" width="11.140625" style="4" customWidth="1"/>
    <col min="10523" max="10523" width="8.85546875" style="4"/>
    <col min="10524" max="10524" width="9" style="4" bestFit="1" customWidth="1"/>
    <col min="10525" max="10525" width="8.85546875" style="4"/>
    <col min="10526" max="10526" width="10.42578125" style="4" bestFit="1" customWidth="1"/>
    <col min="10527" max="10527" width="9" style="4" bestFit="1" customWidth="1"/>
    <col min="10528" max="10530" width="10.28515625" style="4" bestFit="1" customWidth="1"/>
    <col min="10531" max="10531" width="9" style="4" bestFit="1" customWidth="1"/>
    <col min="10532" max="10694" width="8.85546875" style="4"/>
    <col min="10695" max="10695" width="12" style="4" customWidth="1"/>
    <col min="10696" max="10696" width="10.140625" style="4" customWidth="1"/>
    <col min="10697" max="10697" width="13.42578125" style="4" customWidth="1"/>
    <col min="10698" max="10698" width="11" style="4" customWidth="1"/>
    <col min="10699" max="10699" width="11.140625" style="4" customWidth="1"/>
    <col min="10700" max="10700" width="12.140625" style="4" customWidth="1"/>
    <col min="10701" max="10701" width="11.140625" style="4" customWidth="1"/>
    <col min="10702" max="10774" width="5.28515625" style="4" customWidth="1"/>
    <col min="10775" max="10778" width="11.140625" style="4" customWidth="1"/>
    <col min="10779" max="10779" width="8.85546875" style="4"/>
    <col min="10780" max="10780" width="9" style="4" bestFit="1" customWidth="1"/>
    <col min="10781" max="10781" width="8.85546875" style="4"/>
    <col min="10782" max="10782" width="10.42578125" style="4" bestFit="1" customWidth="1"/>
    <col min="10783" max="10783" width="9" style="4" bestFit="1" customWidth="1"/>
    <col min="10784" max="10786" width="10.28515625" style="4" bestFit="1" customWidth="1"/>
    <col min="10787" max="10787" width="9" style="4" bestFit="1" customWidth="1"/>
    <col min="10788" max="10950" width="8.85546875" style="4"/>
    <col min="10951" max="10951" width="12" style="4" customWidth="1"/>
    <col min="10952" max="10952" width="10.140625" style="4" customWidth="1"/>
    <col min="10953" max="10953" width="13.42578125" style="4" customWidth="1"/>
    <col min="10954" max="10954" width="11" style="4" customWidth="1"/>
    <col min="10955" max="10955" width="11.140625" style="4" customWidth="1"/>
    <col min="10956" max="10956" width="12.140625" style="4" customWidth="1"/>
    <col min="10957" max="10957" width="11.140625" style="4" customWidth="1"/>
    <col min="10958" max="11030" width="5.28515625" style="4" customWidth="1"/>
    <col min="11031" max="11034" width="11.140625" style="4" customWidth="1"/>
    <col min="11035" max="11035" width="8.85546875" style="4"/>
    <col min="11036" max="11036" width="9" style="4" bestFit="1" customWidth="1"/>
    <col min="11037" max="11037" width="8.85546875" style="4"/>
    <col min="11038" max="11038" width="10.42578125" style="4" bestFit="1" customWidth="1"/>
    <col min="11039" max="11039" width="9" style="4" bestFit="1" customWidth="1"/>
    <col min="11040" max="11042" width="10.28515625" style="4" bestFit="1" customWidth="1"/>
    <col min="11043" max="11043" width="9" style="4" bestFit="1" customWidth="1"/>
    <col min="11044" max="11206" width="8.85546875" style="4"/>
    <col min="11207" max="11207" width="12" style="4" customWidth="1"/>
    <col min="11208" max="11208" width="10.140625" style="4" customWidth="1"/>
    <col min="11209" max="11209" width="13.42578125" style="4" customWidth="1"/>
    <col min="11210" max="11210" width="11" style="4" customWidth="1"/>
    <col min="11211" max="11211" width="11.140625" style="4" customWidth="1"/>
    <col min="11212" max="11212" width="12.140625" style="4" customWidth="1"/>
    <col min="11213" max="11213" width="11.140625" style="4" customWidth="1"/>
    <col min="11214" max="11286" width="5.28515625" style="4" customWidth="1"/>
    <col min="11287" max="11290" width="11.140625" style="4" customWidth="1"/>
    <col min="11291" max="11291" width="8.85546875" style="4"/>
    <col min="11292" max="11292" width="9" style="4" bestFit="1" customWidth="1"/>
    <col min="11293" max="11293" width="8.85546875" style="4"/>
    <col min="11294" max="11294" width="10.42578125" style="4" bestFit="1" customWidth="1"/>
    <col min="11295" max="11295" width="9" style="4" bestFit="1" customWidth="1"/>
    <col min="11296" max="11298" width="10.28515625" style="4" bestFit="1" customWidth="1"/>
    <col min="11299" max="11299" width="9" style="4" bestFit="1" customWidth="1"/>
    <col min="11300" max="11462" width="8.85546875" style="4"/>
    <col min="11463" max="11463" width="12" style="4" customWidth="1"/>
    <col min="11464" max="11464" width="10.140625" style="4" customWidth="1"/>
    <col min="11465" max="11465" width="13.42578125" style="4" customWidth="1"/>
    <col min="11466" max="11466" width="11" style="4" customWidth="1"/>
    <col min="11467" max="11467" width="11.140625" style="4" customWidth="1"/>
    <col min="11468" max="11468" width="12.140625" style="4" customWidth="1"/>
    <col min="11469" max="11469" width="11.140625" style="4" customWidth="1"/>
    <col min="11470" max="11542" width="5.28515625" style="4" customWidth="1"/>
    <col min="11543" max="11546" width="11.140625" style="4" customWidth="1"/>
    <col min="11547" max="11547" width="8.85546875" style="4"/>
    <col min="11548" max="11548" width="9" style="4" bestFit="1" customWidth="1"/>
    <col min="11549" max="11549" width="8.85546875" style="4"/>
    <col min="11550" max="11550" width="10.42578125" style="4" bestFit="1" customWidth="1"/>
    <col min="11551" max="11551" width="9" style="4" bestFit="1" customWidth="1"/>
    <col min="11552" max="11554" width="10.28515625" style="4" bestFit="1" customWidth="1"/>
    <col min="11555" max="11555" width="9" style="4" bestFit="1" customWidth="1"/>
    <col min="11556" max="11718" width="8.85546875" style="4"/>
    <col min="11719" max="11719" width="12" style="4" customWidth="1"/>
    <col min="11720" max="11720" width="10.140625" style="4" customWidth="1"/>
    <col min="11721" max="11721" width="13.42578125" style="4" customWidth="1"/>
    <col min="11722" max="11722" width="11" style="4" customWidth="1"/>
    <col min="11723" max="11723" width="11.140625" style="4" customWidth="1"/>
    <col min="11724" max="11724" width="12.140625" style="4" customWidth="1"/>
    <col min="11725" max="11725" width="11.140625" style="4" customWidth="1"/>
    <col min="11726" max="11798" width="5.28515625" style="4" customWidth="1"/>
    <col min="11799" max="11802" width="11.140625" style="4" customWidth="1"/>
    <col min="11803" max="11803" width="8.85546875" style="4"/>
    <col min="11804" max="11804" width="9" style="4" bestFit="1" customWidth="1"/>
    <col min="11805" max="11805" width="8.85546875" style="4"/>
    <col min="11806" max="11806" width="10.42578125" style="4" bestFit="1" customWidth="1"/>
    <col min="11807" max="11807" width="9" style="4" bestFit="1" customWidth="1"/>
    <col min="11808" max="11810" width="10.28515625" style="4" bestFit="1" customWidth="1"/>
    <col min="11811" max="11811" width="9" style="4" bestFit="1" customWidth="1"/>
    <col min="11812" max="11974" width="8.85546875" style="4"/>
    <col min="11975" max="11975" width="12" style="4" customWidth="1"/>
    <col min="11976" max="11976" width="10.140625" style="4" customWidth="1"/>
    <col min="11977" max="11977" width="13.42578125" style="4" customWidth="1"/>
    <col min="11978" max="11978" width="11" style="4" customWidth="1"/>
    <col min="11979" max="11979" width="11.140625" style="4" customWidth="1"/>
    <col min="11980" max="11980" width="12.140625" style="4" customWidth="1"/>
    <col min="11981" max="11981" width="11.140625" style="4" customWidth="1"/>
    <col min="11982" max="12054" width="5.28515625" style="4" customWidth="1"/>
    <col min="12055" max="12058" width="11.140625" style="4" customWidth="1"/>
    <col min="12059" max="12059" width="8.85546875" style="4"/>
    <col min="12060" max="12060" width="9" style="4" bestFit="1" customWidth="1"/>
    <col min="12061" max="12061" width="8.85546875" style="4"/>
    <col min="12062" max="12062" width="10.42578125" style="4" bestFit="1" customWidth="1"/>
    <col min="12063" max="12063" width="9" style="4" bestFit="1" customWidth="1"/>
    <col min="12064" max="12066" width="10.28515625" style="4" bestFit="1" customWidth="1"/>
    <col min="12067" max="12067" width="9" style="4" bestFit="1" customWidth="1"/>
    <col min="12068" max="12230" width="8.85546875" style="4"/>
    <col min="12231" max="12231" width="12" style="4" customWidth="1"/>
    <col min="12232" max="12232" width="10.140625" style="4" customWidth="1"/>
    <col min="12233" max="12233" width="13.42578125" style="4" customWidth="1"/>
    <col min="12234" max="12234" width="11" style="4" customWidth="1"/>
    <col min="12235" max="12235" width="11.140625" style="4" customWidth="1"/>
    <col min="12236" max="12236" width="12.140625" style="4" customWidth="1"/>
    <col min="12237" max="12237" width="11.140625" style="4" customWidth="1"/>
    <col min="12238" max="12310" width="5.28515625" style="4" customWidth="1"/>
    <col min="12311" max="12314" width="11.140625" style="4" customWidth="1"/>
    <col min="12315" max="12315" width="8.85546875" style="4"/>
    <col min="12316" max="12316" width="9" style="4" bestFit="1" customWidth="1"/>
    <col min="12317" max="12317" width="8.85546875" style="4"/>
    <col min="12318" max="12318" width="10.42578125" style="4" bestFit="1" customWidth="1"/>
    <col min="12319" max="12319" width="9" style="4" bestFit="1" customWidth="1"/>
    <col min="12320" max="12322" width="10.28515625" style="4" bestFit="1" customWidth="1"/>
    <col min="12323" max="12323" width="9" style="4" bestFit="1" customWidth="1"/>
    <col min="12324" max="12486" width="8.85546875" style="4"/>
    <col min="12487" max="12487" width="12" style="4" customWidth="1"/>
    <col min="12488" max="12488" width="10.140625" style="4" customWidth="1"/>
    <col min="12489" max="12489" width="13.42578125" style="4" customWidth="1"/>
    <col min="12490" max="12490" width="11" style="4" customWidth="1"/>
    <col min="12491" max="12491" width="11.140625" style="4" customWidth="1"/>
    <col min="12492" max="12492" width="12.140625" style="4" customWidth="1"/>
    <col min="12493" max="12493" width="11.140625" style="4" customWidth="1"/>
    <col min="12494" max="12566" width="5.28515625" style="4" customWidth="1"/>
    <col min="12567" max="12570" width="11.140625" style="4" customWidth="1"/>
    <col min="12571" max="12571" width="8.85546875" style="4"/>
    <col min="12572" max="12572" width="9" style="4" bestFit="1" customWidth="1"/>
    <col min="12573" max="12573" width="8.85546875" style="4"/>
    <col min="12574" max="12574" width="10.42578125" style="4" bestFit="1" customWidth="1"/>
    <col min="12575" max="12575" width="9" style="4" bestFit="1" customWidth="1"/>
    <col min="12576" max="12578" width="10.28515625" style="4" bestFit="1" customWidth="1"/>
    <col min="12579" max="12579" width="9" style="4" bestFit="1" customWidth="1"/>
    <col min="12580" max="12742" width="8.85546875" style="4"/>
    <col min="12743" max="12743" width="12" style="4" customWidth="1"/>
    <col min="12744" max="12744" width="10.140625" style="4" customWidth="1"/>
    <col min="12745" max="12745" width="13.42578125" style="4" customWidth="1"/>
    <col min="12746" max="12746" width="11" style="4" customWidth="1"/>
    <col min="12747" max="12747" width="11.140625" style="4" customWidth="1"/>
    <col min="12748" max="12748" width="12.140625" style="4" customWidth="1"/>
    <col min="12749" max="12749" width="11.140625" style="4" customWidth="1"/>
    <col min="12750" max="12822" width="5.28515625" style="4" customWidth="1"/>
    <col min="12823" max="12826" width="11.140625" style="4" customWidth="1"/>
    <col min="12827" max="12827" width="8.85546875" style="4"/>
    <col min="12828" max="12828" width="9" style="4" bestFit="1" customWidth="1"/>
    <col min="12829" max="12829" width="8.85546875" style="4"/>
    <col min="12830" max="12830" width="10.42578125" style="4" bestFit="1" customWidth="1"/>
    <col min="12831" max="12831" width="9" style="4" bestFit="1" customWidth="1"/>
    <col min="12832" max="12834" width="10.28515625" style="4" bestFit="1" customWidth="1"/>
    <col min="12835" max="12835" width="9" style="4" bestFit="1" customWidth="1"/>
    <col min="12836" max="12998" width="8.85546875" style="4"/>
    <col min="12999" max="12999" width="12" style="4" customWidth="1"/>
    <col min="13000" max="13000" width="10.140625" style="4" customWidth="1"/>
    <col min="13001" max="13001" width="13.42578125" style="4" customWidth="1"/>
    <col min="13002" max="13002" width="11" style="4" customWidth="1"/>
    <col min="13003" max="13003" width="11.140625" style="4" customWidth="1"/>
    <col min="13004" max="13004" width="12.140625" style="4" customWidth="1"/>
    <col min="13005" max="13005" width="11.140625" style="4" customWidth="1"/>
    <col min="13006" max="13078" width="5.28515625" style="4" customWidth="1"/>
    <col min="13079" max="13082" width="11.140625" style="4" customWidth="1"/>
    <col min="13083" max="13083" width="8.85546875" style="4"/>
    <col min="13084" max="13084" width="9" style="4" bestFit="1" customWidth="1"/>
    <col min="13085" max="13085" width="8.85546875" style="4"/>
    <col min="13086" max="13086" width="10.42578125" style="4" bestFit="1" customWidth="1"/>
    <col min="13087" max="13087" width="9" style="4" bestFit="1" customWidth="1"/>
    <col min="13088" max="13090" width="10.28515625" style="4" bestFit="1" customWidth="1"/>
    <col min="13091" max="13091" width="9" style="4" bestFit="1" customWidth="1"/>
    <col min="13092" max="13254" width="8.85546875" style="4"/>
    <col min="13255" max="13255" width="12" style="4" customWidth="1"/>
    <col min="13256" max="13256" width="10.140625" style="4" customWidth="1"/>
    <col min="13257" max="13257" width="13.42578125" style="4" customWidth="1"/>
    <col min="13258" max="13258" width="11" style="4" customWidth="1"/>
    <col min="13259" max="13259" width="11.140625" style="4" customWidth="1"/>
    <col min="13260" max="13260" width="12.140625" style="4" customWidth="1"/>
    <col min="13261" max="13261" width="11.140625" style="4" customWidth="1"/>
    <col min="13262" max="13334" width="5.28515625" style="4" customWidth="1"/>
    <col min="13335" max="13338" width="11.140625" style="4" customWidth="1"/>
    <col min="13339" max="13339" width="8.85546875" style="4"/>
    <col min="13340" max="13340" width="9" style="4" bestFit="1" customWidth="1"/>
    <col min="13341" max="13341" width="8.85546875" style="4"/>
    <col min="13342" max="13342" width="10.42578125" style="4" bestFit="1" customWidth="1"/>
    <col min="13343" max="13343" width="9" style="4" bestFit="1" customWidth="1"/>
    <col min="13344" max="13346" width="10.28515625" style="4" bestFit="1" customWidth="1"/>
    <col min="13347" max="13347" width="9" style="4" bestFit="1" customWidth="1"/>
    <col min="13348" max="13510" width="8.85546875" style="4"/>
    <col min="13511" max="13511" width="12" style="4" customWidth="1"/>
    <col min="13512" max="13512" width="10.140625" style="4" customWidth="1"/>
    <col min="13513" max="13513" width="13.42578125" style="4" customWidth="1"/>
    <col min="13514" max="13514" width="11" style="4" customWidth="1"/>
    <col min="13515" max="13515" width="11.140625" style="4" customWidth="1"/>
    <col min="13516" max="13516" width="12.140625" style="4" customWidth="1"/>
    <col min="13517" max="13517" width="11.140625" style="4" customWidth="1"/>
    <col min="13518" max="13590" width="5.28515625" style="4" customWidth="1"/>
    <col min="13591" max="13594" width="11.140625" style="4" customWidth="1"/>
    <col min="13595" max="13595" width="8.85546875" style="4"/>
    <col min="13596" max="13596" width="9" style="4" bestFit="1" customWidth="1"/>
    <col min="13597" max="13597" width="8.85546875" style="4"/>
    <col min="13598" max="13598" width="10.42578125" style="4" bestFit="1" customWidth="1"/>
    <col min="13599" max="13599" width="9" style="4" bestFit="1" customWidth="1"/>
    <col min="13600" max="13602" width="10.28515625" style="4" bestFit="1" customWidth="1"/>
    <col min="13603" max="13603" width="9" style="4" bestFit="1" customWidth="1"/>
    <col min="13604" max="13766" width="8.85546875" style="4"/>
    <col min="13767" max="13767" width="12" style="4" customWidth="1"/>
    <col min="13768" max="13768" width="10.140625" style="4" customWidth="1"/>
    <col min="13769" max="13769" width="13.42578125" style="4" customWidth="1"/>
    <col min="13770" max="13770" width="11" style="4" customWidth="1"/>
    <col min="13771" max="13771" width="11.140625" style="4" customWidth="1"/>
    <col min="13772" max="13772" width="12.140625" style="4" customWidth="1"/>
    <col min="13773" max="13773" width="11.140625" style="4" customWidth="1"/>
    <col min="13774" max="13846" width="5.28515625" style="4" customWidth="1"/>
    <col min="13847" max="13850" width="11.140625" style="4" customWidth="1"/>
    <col min="13851" max="13851" width="8.85546875" style="4"/>
    <col min="13852" max="13852" width="9" style="4" bestFit="1" customWidth="1"/>
    <col min="13853" max="13853" width="8.85546875" style="4"/>
    <col min="13854" max="13854" width="10.42578125" style="4" bestFit="1" customWidth="1"/>
    <col min="13855" max="13855" width="9" style="4" bestFit="1" customWidth="1"/>
    <col min="13856" max="13858" width="10.28515625" style="4" bestFit="1" customWidth="1"/>
    <col min="13859" max="13859" width="9" style="4" bestFit="1" customWidth="1"/>
    <col min="13860" max="14022" width="8.85546875" style="4"/>
    <col min="14023" max="14023" width="12" style="4" customWidth="1"/>
    <col min="14024" max="14024" width="10.140625" style="4" customWidth="1"/>
    <col min="14025" max="14025" width="13.42578125" style="4" customWidth="1"/>
    <col min="14026" max="14026" width="11" style="4" customWidth="1"/>
    <col min="14027" max="14027" width="11.140625" style="4" customWidth="1"/>
    <col min="14028" max="14028" width="12.140625" style="4" customWidth="1"/>
    <col min="14029" max="14029" width="11.140625" style="4" customWidth="1"/>
    <col min="14030" max="14102" width="5.28515625" style="4" customWidth="1"/>
    <col min="14103" max="14106" width="11.140625" style="4" customWidth="1"/>
    <col min="14107" max="14107" width="8.85546875" style="4"/>
    <col min="14108" max="14108" width="9" style="4" bestFit="1" customWidth="1"/>
    <col min="14109" max="14109" width="8.85546875" style="4"/>
    <col min="14110" max="14110" width="10.42578125" style="4" bestFit="1" customWidth="1"/>
    <col min="14111" max="14111" width="9" style="4" bestFit="1" customWidth="1"/>
    <col min="14112" max="14114" width="10.28515625" style="4" bestFit="1" customWidth="1"/>
    <col min="14115" max="14115" width="9" style="4" bestFit="1" customWidth="1"/>
    <col min="14116" max="14278" width="8.85546875" style="4"/>
    <col min="14279" max="14279" width="12" style="4" customWidth="1"/>
    <col min="14280" max="14280" width="10.140625" style="4" customWidth="1"/>
    <col min="14281" max="14281" width="13.42578125" style="4" customWidth="1"/>
    <col min="14282" max="14282" width="11" style="4" customWidth="1"/>
    <col min="14283" max="14283" width="11.140625" style="4" customWidth="1"/>
    <col min="14284" max="14284" width="12.140625" style="4" customWidth="1"/>
    <col min="14285" max="14285" width="11.140625" style="4" customWidth="1"/>
    <col min="14286" max="14358" width="5.28515625" style="4" customWidth="1"/>
    <col min="14359" max="14362" width="11.140625" style="4" customWidth="1"/>
    <col min="14363" max="14363" width="8.85546875" style="4"/>
    <col min="14364" max="14364" width="9" style="4" bestFit="1" customWidth="1"/>
    <col min="14365" max="14365" width="8.85546875" style="4"/>
    <col min="14366" max="14366" width="10.42578125" style="4" bestFit="1" customWidth="1"/>
    <col min="14367" max="14367" width="9" style="4" bestFit="1" customWidth="1"/>
    <col min="14368" max="14370" width="10.28515625" style="4" bestFit="1" customWidth="1"/>
    <col min="14371" max="14371" width="9" style="4" bestFit="1" customWidth="1"/>
    <col min="14372" max="14534" width="8.85546875" style="4"/>
    <col min="14535" max="14535" width="12" style="4" customWidth="1"/>
    <col min="14536" max="14536" width="10.140625" style="4" customWidth="1"/>
    <col min="14537" max="14537" width="13.42578125" style="4" customWidth="1"/>
    <col min="14538" max="14538" width="11" style="4" customWidth="1"/>
    <col min="14539" max="14539" width="11.140625" style="4" customWidth="1"/>
    <col min="14540" max="14540" width="12.140625" style="4" customWidth="1"/>
    <col min="14541" max="14541" width="11.140625" style="4" customWidth="1"/>
    <col min="14542" max="14614" width="5.28515625" style="4" customWidth="1"/>
    <col min="14615" max="14618" width="11.140625" style="4" customWidth="1"/>
    <col min="14619" max="14619" width="8.85546875" style="4"/>
    <col min="14620" max="14620" width="9" style="4" bestFit="1" customWidth="1"/>
    <col min="14621" max="14621" width="8.85546875" style="4"/>
    <col min="14622" max="14622" width="10.42578125" style="4" bestFit="1" customWidth="1"/>
    <col min="14623" max="14623" width="9" style="4" bestFit="1" customWidth="1"/>
    <col min="14624" max="14626" width="10.28515625" style="4" bestFit="1" customWidth="1"/>
    <col min="14627" max="14627" width="9" style="4" bestFit="1" customWidth="1"/>
    <col min="14628" max="14790" width="8.85546875" style="4"/>
    <col min="14791" max="14791" width="12" style="4" customWidth="1"/>
    <col min="14792" max="14792" width="10.140625" style="4" customWidth="1"/>
    <col min="14793" max="14793" width="13.42578125" style="4" customWidth="1"/>
    <col min="14794" max="14794" width="11" style="4" customWidth="1"/>
    <col min="14795" max="14795" width="11.140625" style="4" customWidth="1"/>
    <col min="14796" max="14796" width="12.140625" style="4" customWidth="1"/>
    <col min="14797" max="14797" width="11.140625" style="4" customWidth="1"/>
    <col min="14798" max="14870" width="5.28515625" style="4" customWidth="1"/>
    <col min="14871" max="14874" width="11.140625" style="4" customWidth="1"/>
    <col min="14875" max="14875" width="8.85546875" style="4"/>
    <col min="14876" max="14876" width="9" style="4" bestFit="1" customWidth="1"/>
    <col min="14877" max="14877" width="8.85546875" style="4"/>
    <col min="14878" max="14878" width="10.42578125" style="4" bestFit="1" customWidth="1"/>
    <col min="14879" max="14879" width="9" style="4" bestFit="1" customWidth="1"/>
    <col min="14880" max="14882" width="10.28515625" style="4" bestFit="1" customWidth="1"/>
    <col min="14883" max="14883" width="9" style="4" bestFit="1" customWidth="1"/>
    <col min="14884" max="15046" width="8.85546875" style="4"/>
    <col min="15047" max="15047" width="12" style="4" customWidth="1"/>
    <col min="15048" max="15048" width="10.140625" style="4" customWidth="1"/>
    <col min="15049" max="15049" width="13.42578125" style="4" customWidth="1"/>
    <col min="15050" max="15050" width="11" style="4" customWidth="1"/>
    <col min="15051" max="15051" width="11.140625" style="4" customWidth="1"/>
    <col min="15052" max="15052" width="12.140625" style="4" customWidth="1"/>
    <col min="15053" max="15053" width="11.140625" style="4" customWidth="1"/>
    <col min="15054" max="15126" width="5.28515625" style="4" customWidth="1"/>
    <col min="15127" max="15130" width="11.140625" style="4" customWidth="1"/>
    <col min="15131" max="15131" width="8.85546875" style="4"/>
    <col min="15132" max="15132" width="9" style="4" bestFit="1" customWidth="1"/>
    <col min="15133" max="15133" width="8.85546875" style="4"/>
    <col min="15134" max="15134" width="10.42578125" style="4" bestFit="1" customWidth="1"/>
    <col min="15135" max="15135" width="9" style="4" bestFit="1" customWidth="1"/>
    <col min="15136" max="15138" width="10.28515625" style="4" bestFit="1" customWidth="1"/>
    <col min="15139" max="15139" width="9" style="4" bestFit="1" customWidth="1"/>
    <col min="15140" max="15302" width="8.85546875" style="4"/>
    <col min="15303" max="15303" width="12" style="4" customWidth="1"/>
    <col min="15304" max="15304" width="10.140625" style="4" customWidth="1"/>
    <col min="15305" max="15305" width="13.42578125" style="4" customWidth="1"/>
    <col min="15306" max="15306" width="11" style="4" customWidth="1"/>
    <col min="15307" max="15307" width="11.140625" style="4" customWidth="1"/>
    <col min="15308" max="15308" width="12.140625" style="4" customWidth="1"/>
    <col min="15309" max="15309" width="11.140625" style="4" customWidth="1"/>
    <col min="15310" max="15382" width="5.28515625" style="4" customWidth="1"/>
    <col min="15383" max="15386" width="11.140625" style="4" customWidth="1"/>
    <col min="15387" max="15387" width="8.85546875" style="4"/>
    <col min="15388" max="15388" width="9" style="4" bestFit="1" customWidth="1"/>
    <col min="15389" max="15389" width="8.85546875" style="4"/>
    <col min="15390" max="15390" width="10.42578125" style="4" bestFit="1" customWidth="1"/>
    <col min="15391" max="15391" width="9" style="4" bestFit="1" customWidth="1"/>
    <col min="15392" max="15394" width="10.28515625" style="4" bestFit="1" customWidth="1"/>
    <col min="15395" max="15395" width="9" style="4" bestFit="1" customWidth="1"/>
    <col min="15396" max="15558" width="8.85546875" style="4"/>
    <col min="15559" max="15559" width="12" style="4" customWidth="1"/>
    <col min="15560" max="15560" width="10.140625" style="4" customWidth="1"/>
    <col min="15561" max="15561" width="13.42578125" style="4" customWidth="1"/>
    <col min="15562" max="15562" width="11" style="4" customWidth="1"/>
    <col min="15563" max="15563" width="11.140625" style="4" customWidth="1"/>
    <col min="15564" max="15564" width="12.140625" style="4" customWidth="1"/>
    <col min="15565" max="15565" width="11.140625" style="4" customWidth="1"/>
    <col min="15566" max="15638" width="5.28515625" style="4" customWidth="1"/>
    <col min="15639" max="15642" width="11.140625" style="4" customWidth="1"/>
    <col min="15643" max="15643" width="8.85546875" style="4"/>
    <col min="15644" max="15644" width="9" style="4" bestFit="1" customWidth="1"/>
    <col min="15645" max="15645" width="8.85546875" style="4"/>
    <col min="15646" max="15646" width="10.42578125" style="4" bestFit="1" customWidth="1"/>
    <col min="15647" max="15647" width="9" style="4" bestFit="1" customWidth="1"/>
    <col min="15648" max="15650" width="10.28515625" style="4" bestFit="1" customWidth="1"/>
    <col min="15651" max="15651" width="9" style="4" bestFit="1" customWidth="1"/>
    <col min="15652" max="15814" width="8.85546875" style="4"/>
    <col min="15815" max="15815" width="12" style="4" customWidth="1"/>
    <col min="15816" max="15816" width="10.140625" style="4" customWidth="1"/>
    <col min="15817" max="15817" width="13.42578125" style="4" customWidth="1"/>
    <col min="15818" max="15818" width="11" style="4" customWidth="1"/>
    <col min="15819" max="15819" width="11.140625" style="4" customWidth="1"/>
    <col min="15820" max="15820" width="12.140625" style="4" customWidth="1"/>
    <col min="15821" max="15821" width="11.140625" style="4" customWidth="1"/>
    <col min="15822" max="15894" width="5.28515625" style="4" customWidth="1"/>
    <col min="15895" max="15898" width="11.140625" style="4" customWidth="1"/>
    <col min="15899" max="15899" width="8.85546875" style="4"/>
    <col min="15900" max="15900" width="9" style="4" bestFit="1" customWidth="1"/>
    <col min="15901" max="15901" width="8.85546875" style="4"/>
    <col min="15902" max="15902" width="10.42578125" style="4" bestFit="1" customWidth="1"/>
    <col min="15903" max="15903" width="9" style="4" bestFit="1" customWidth="1"/>
    <col min="15904" max="15906" width="10.28515625" style="4" bestFit="1" customWidth="1"/>
    <col min="15907" max="15907" width="9" style="4" bestFit="1" customWidth="1"/>
    <col min="15908" max="16070" width="8.85546875" style="4"/>
    <col min="16071" max="16071" width="12" style="4" customWidth="1"/>
    <col min="16072" max="16072" width="10.140625" style="4" customWidth="1"/>
    <col min="16073" max="16073" width="13.42578125" style="4" customWidth="1"/>
    <col min="16074" max="16074" width="11" style="4" customWidth="1"/>
    <col min="16075" max="16075" width="11.140625" style="4" customWidth="1"/>
    <col min="16076" max="16076" width="12.140625" style="4" customWidth="1"/>
    <col min="16077" max="16077" width="11.140625" style="4" customWidth="1"/>
    <col min="16078" max="16150" width="5.28515625" style="4" customWidth="1"/>
    <col min="16151" max="16154" width="11.140625" style="4" customWidth="1"/>
    <col min="16155" max="16155" width="8.85546875" style="4"/>
    <col min="16156" max="16156" width="9" style="4" bestFit="1" customWidth="1"/>
    <col min="16157" max="16157" width="8.85546875" style="4"/>
    <col min="16158" max="16158" width="10.42578125" style="4" bestFit="1" customWidth="1"/>
    <col min="16159" max="16159" width="9" style="4" bestFit="1" customWidth="1"/>
    <col min="16160" max="16162" width="10.28515625" style="4" bestFit="1" customWidth="1"/>
    <col min="16163" max="16163" width="9" style="4" bestFit="1" customWidth="1"/>
    <col min="16164" max="16384" width="8.85546875" style="4"/>
  </cols>
  <sheetData>
    <row r="1" spans="1:35" s="136" customFormat="1" ht="35.1" customHeight="1" x14ac:dyDescent="0.2">
      <c r="A1" s="301" t="s">
        <v>134</v>
      </c>
      <c r="B1" s="302"/>
      <c r="C1" s="302"/>
      <c r="D1" s="302"/>
      <c r="E1" s="302"/>
      <c r="F1" s="302"/>
      <c r="G1" s="302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35"/>
      <c r="AA1" s="135"/>
      <c r="AB1" s="135"/>
      <c r="AC1" s="135"/>
    </row>
    <row r="2" spans="1:35" ht="24.75" customHeight="1" x14ac:dyDescent="0.2">
      <c r="A2" s="303" t="s">
        <v>117</v>
      </c>
      <c r="B2" s="283" t="s">
        <v>118</v>
      </c>
      <c r="C2" s="283"/>
      <c r="D2" s="283"/>
      <c r="E2" s="283"/>
      <c r="F2" s="283"/>
      <c r="G2" s="305" t="s">
        <v>13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8"/>
      <c r="AA2" s="18"/>
      <c r="AB2" s="18"/>
      <c r="AC2" s="18"/>
    </row>
    <row r="3" spans="1:35" ht="25.15" customHeight="1" x14ac:dyDescent="0.2">
      <c r="A3" s="304"/>
      <c r="B3" s="109" t="s">
        <v>16</v>
      </c>
      <c r="C3" s="109" t="s">
        <v>17</v>
      </c>
      <c r="D3" s="109" t="s">
        <v>18</v>
      </c>
      <c r="E3" s="109" t="s">
        <v>19</v>
      </c>
      <c r="F3" s="109" t="s">
        <v>20</v>
      </c>
      <c r="G3" s="306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8"/>
      <c r="AA3" s="18"/>
      <c r="AB3" s="18"/>
      <c r="AC3" s="18"/>
    </row>
    <row r="4" spans="1:35" x14ac:dyDescent="0.2">
      <c r="A4" s="238">
        <v>2010</v>
      </c>
      <c r="B4" s="239"/>
      <c r="C4" s="239"/>
      <c r="D4" s="239"/>
      <c r="E4" s="239"/>
      <c r="F4" s="239"/>
      <c r="G4" s="239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9"/>
      <c r="AA4" s="19"/>
      <c r="AB4" s="19"/>
      <c r="AC4" s="19"/>
    </row>
    <row r="5" spans="1:35" x14ac:dyDescent="0.2">
      <c r="A5" s="227" t="s">
        <v>2</v>
      </c>
      <c r="B5" s="239">
        <v>687182</v>
      </c>
      <c r="C5" s="239">
        <v>4008890</v>
      </c>
      <c r="D5" s="240">
        <v>2746240</v>
      </c>
      <c r="E5" s="239">
        <v>858755</v>
      </c>
      <c r="F5" s="239">
        <v>211126</v>
      </c>
      <c r="G5" s="239">
        <f>SUM(B5:F5)</f>
        <v>8512193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20"/>
      <c r="AA5" s="20"/>
      <c r="AB5" s="20"/>
      <c r="AC5" s="20"/>
    </row>
    <row r="6" spans="1:35" x14ac:dyDescent="0.2">
      <c r="A6" s="227" t="s">
        <v>3</v>
      </c>
      <c r="B6" s="239">
        <v>1449158</v>
      </c>
      <c r="C6" s="239">
        <v>9527405</v>
      </c>
      <c r="D6" s="239">
        <v>6930733</v>
      </c>
      <c r="E6" s="239">
        <v>1985755</v>
      </c>
      <c r="F6" s="239">
        <v>502310</v>
      </c>
      <c r="G6" s="239">
        <f>SUM(B6:F6)</f>
        <v>20395361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20"/>
      <c r="AA6" s="20"/>
      <c r="AB6" s="20"/>
      <c r="AC6" s="20"/>
    </row>
    <row r="7" spans="1:35" x14ac:dyDescent="0.2">
      <c r="A7" s="238">
        <v>2011</v>
      </c>
      <c r="B7" s="239"/>
      <c r="C7" s="239"/>
      <c r="D7" s="239"/>
      <c r="E7" s="239"/>
      <c r="F7" s="239"/>
      <c r="G7" s="239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20"/>
      <c r="AA7" s="20"/>
      <c r="AB7" s="20"/>
      <c r="AC7" s="20"/>
    </row>
    <row r="8" spans="1:35" x14ac:dyDescent="0.2">
      <c r="A8" s="227" t="s">
        <v>2</v>
      </c>
      <c r="B8" s="239">
        <v>726968</v>
      </c>
      <c r="C8" s="239">
        <v>4455604</v>
      </c>
      <c r="D8" s="239">
        <v>2935719</v>
      </c>
      <c r="E8" s="239">
        <v>901809</v>
      </c>
      <c r="F8" s="239">
        <v>225229</v>
      </c>
      <c r="G8" s="239">
        <f>SUM(B8:F8)</f>
        <v>9245329</v>
      </c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20"/>
      <c r="AA8" s="20"/>
      <c r="AB8" s="20"/>
      <c r="AC8" s="20"/>
    </row>
    <row r="9" spans="1:35" x14ac:dyDescent="0.2">
      <c r="A9" s="227" t="s">
        <v>3</v>
      </c>
      <c r="B9" s="239">
        <v>1552107</v>
      </c>
      <c r="C9" s="239">
        <v>10474333</v>
      </c>
      <c r="D9" s="239">
        <v>7388889</v>
      </c>
      <c r="E9" s="239">
        <v>2075788</v>
      </c>
      <c r="F9" s="239">
        <v>530876</v>
      </c>
      <c r="G9" s="239">
        <f>SUM(B9:F9)</f>
        <v>22021993</v>
      </c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20"/>
      <c r="AA9" s="20"/>
      <c r="AB9" s="20"/>
      <c r="AC9" s="20"/>
    </row>
    <row r="10" spans="1:35" x14ac:dyDescent="0.2">
      <c r="A10" s="238">
        <v>2012</v>
      </c>
      <c r="B10" s="241"/>
      <c r="C10" s="241"/>
      <c r="D10" s="241"/>
      <c r="E10" s="241"/>
      <c r="F10" s="241"/>
      <c r="G10" s="24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20"/>
      <c r="AA10" s="20"/>
      <c r="AB10" s="20"/>
      <c r="AC10" s="20"/>
    </row>
    <row r="11" spans="1:35" x14ac:dyDescent="0.2">
      <c r="A11" s="227" t="s">
        <v>2</v>
      </c>
      <c r="B11" s="240">
        <v>768799</v>
      </c>
      <c r="C11" s="240">
        <v>4759076</v>
      </c>
      <c r="D11" s="240">
        <v>3050542</v>
      </c>
      <c r="E11" s="240">
        <v>914319</v>
      </c>
      <c r="F11" s="240">
        <v>227769</v>
      </c>
      <c r="G11" s="240">
        <f>SUM(B11:F11)</f>
        <v>9720505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20"/>
      <c r="AA11" s="20"/>
      <c r="AB11" s="20"/>
      <c r="AC11" s="20"/>
    </row>
    <row r="12" spans="1:35" x14ac:dyDescent="0.2">
      <c r="A12" s="227" t="s">
        <v>3</v>
      </c>
      <c r="B12" s="240">
        <v>1650938</v>
      </c>
      <c r="C12" s="240">
        <v>11055349</v>
      </c>
      <c r="D12" s="240">
        <v>7645492</v>
      </c>
      <c r="E12" s="240">
        <v>2077065</v>
      </c>
      <c r="F12" s="240">
        <v>533285</v>
      </c>
      <c r="G12" s="240">
        <f>SUM(B12:F12)</f>
        <v>22962129</v>
      </c>
      <c r="H12" s="153"/>
      <c r="I12" s="153"/>
      <c r="J12" s="153"/>
      <c r="K12" s="153"/>
      <c r="L12" s="153"/>
      <c r="M12" s="159"/>
      <c r="N12" s="159"/>
      <c r="O12" s="159"/>
      <c r="P12" s="159"/>
      <c r="Q12" s="159"/>
      <c r="R12" s="159"/>
      <c r="S12" s="159"/>
      <c r="T12" s="159"/>
      <c r="U12" s="153"/>
      <c r="V12" s="153"/>
      <c r="W12" s="153"/>
      <c r="X12" s="153"/>
      <c r="Y12" s="153"/>
      <c r="Z12" s="20"/>
      <c r="AA12" s="20"/>
      <c r="AB12" s="20"/>
      <c r="AC12" s="20"/>
    </row>
    <row r="13" spans="1:35" x14ac:dyDescent="0.2">
      <c r="A13" s="238">
        <v>2013</v>
      </c>
      <c r="B13" s="240"/>
      <c r="C13" s="240"/>
      <c r="D13" s="240"/>
      <c r="E13" s="240"/>
      <c r="F13" s="240"/>
      <c r="G13" s="217"/>
      <c r="H13" s="153"/>
      <c r="I13" s="153"/>
      <c r="J13" s="153"/>
      <c r="K13" s="153"/>
      <c r="L13" s="153"/>
      <c r="M13" s="159"/>
      <c r="N13" s="159"/>
      <c r="O13" s="159"/>
      <c r="P13" s="159"/>
      <c r="Q13" s="159"/>
      <c r="R13" s="159"/>
      <c r="S13" s="159"/>
      <c r="T13" s="159"/>
      <c r="U13" s="153"/>
      <c r="V13" s="153"/>
      <c r="W13" s="153"/>
      <c r="X13" s="153"/>
      <c r="Y13" s="153"/>
      <c r="Z13" s="20"/>
      <c r="AA13" s="20"/>
      <c r="AB13" s="20"/>
      <c r="AC13" s="20"/>
      <c r="AD13" s="5"/>
      <c r="AE13" s="5"/>
      <c r="AF13" s="5"/>
      <c r="AG13" s="5"/>
      <c r="AH13" s="5"/>
      <c r="AI13" s="5"/>
    </row>
    <row r="14" spans="1:35" x14ac:dyDescent="0.2">
      <c r="A14" s="227" t="s">
        <v>2</v>
      </c>
      <c r="B14" s="240">
        <v>813858</v>
      </c>
      <c r="C14" s="240">
        <v>5077628</v>
      </c>
      <c r="D14" s="240">
        <v>3160313</v>
      </c>
      <c r="E14" s="240">
        <v>946992</v>
      </c>
      <c r="F14" s="240">
        <v>234194</v>
      </c>
      <c r="G14" s="217">
        <f>SUM(B14:F14)</f>
        <v>10232985</v>
      </c>
      <c r="H14" s="153"/>
      <c r="I14" s="153"/>
      <c r="J14" s="153"/>
      <c r="K14" s="153"/>
      <c r="L14" s="153"/>
      <c r="M14" s="159"/>
      <c r="N14" s="159"/>
      <c r="O14" s="159"/>
      <c r="P14" s="159"/>
      <c r="Q14" s="159"/>
      <c r="R14" s="159"/>
      <c r="S14" s="159"/>
      <c r="T14" s="159"/>
      <c r="U14" s="153"/>
      <c r="V14" s="153"/>
      <c r="W14" s="153"/>
      <c r="X14" s="153"/>
      <c r="Y14" s="153"/>
      <c r="Z14" s="20"/>
      <c r="AA14" s="20"/>
      <c r="AB14" s="20"/>
      <c r="AC14" s="20"/>
      <c r="AD14" s="5"/>
      <c r="AE14" s="5"/>
      <c r="AF14" s="5"/>
      <c r="AG14" s="5"/>
      <c r="AH14" s="5"/>
      <c r="AI14" s="5"/>
    </row>
    <row r="15" spans="1:35" x14ac:dyDescent="0.2">
      <c r="A15" s="227" t="s">
        <v>3</v>
      </c>
      <c r="B15" s="240">
        <v>1760133</v>
      </c>
      <c r="C15" s="240">
        <v>11795200</v>
      </c>
      <c r="D15" s="240">
        <v>7919499</v>
      </c>
      <c r="E15" s="240">
        <v>2143278</v>
      </c>
      <c r="F15" s="240">
        <v>542395</v>
      </c>
      <c r="G15" s="217">
        <f>SUM(B15:F15)</f>
        <v>24160505</v>
      </c>
      <c r="H15" s="153"/>
      <c r="I15" s="153"/>
      <c r="J15" s="153"/>
      <c r="K15" s="153"/>
      <c r="L15" s="153"/>
      <c r="M15" s="159"/>
      <c r="N15" s="159"/>
      <c r="O15" s="159"/>
      <c r="P15" s="159"/>
      <c r="Q15" s="159"/>
      <c r="R15" s="159"/>
      <c r="S15" s="159"/>
      <c r="T15" s="159"/>
      <c r="U15" s="153"/>
      <c r="V15" s="153"/>
      <c r="W15" s="153"/>
      <c r="X15" s="153"/>
      <c r="Y15" s="153"/>
      <c r="Z15" s="20"/>
      <c r="AA15" s="20"/>
      <c r="AB15" s="20"/>
      <c r="AC15" s="20"/>
      <c r="AD15" s="5"/>
      <c r="AE15" s="5"/>
      <c r="AF15" s="5"/>
      <c r="AG15" s="5"/>
      <c r="AH15" s="5"/>
      <c r="AI15" s="5"/>
    </row>
    <row r="16" spans="1:35" x14ac:dyDescent="0.2">
      <c r="A16" s="238">
        <v>2014</v>
      </c>
      <c r="B16" s="241"/>
      <c r="C16" s="241"/>
      <c r="D16" s="241"/>
      <c r="E16" s="241"/>
      <c r="F16" s="241"/>
      <c r="G16" s="242"/>
      <c r="H16" s="118"/>
      <c r="I16" s="118"/>
      <c r="J16" s="118"/>
      <c r="K16" s="118"/>
      <c r="L16" s="118"/>
      <c r="M16" s="160"/>
      <c r="N16" s="161" t="s">
        <v>16</v>
      </c>
      <c r="O16" s="161" t="s">
        <v>17</v>
      </c>
      <c r="P16" s="161" t="s">
        <v>18</v>
      </c>
      <c r="Q16" s="161" t="s">
        <v>19</v>
      </c>
      <c r="R16" s="161" t="s">
        <v>21</v>
      </c>
      <c r="S16" s="162"/>
      <c r="T16" s="162"/>
      <c r="U16" s="118"/>
      <c r="V16" s="118"/>
      <c r="W16" s="118"/>
      <c r="X16" s="118"/>
      <c r="Y16" s="118"/>
      <c r="Z16" s="20"/>
      <c r="AA16" s="20"/>
      <c r="AB16" s="20"/>
      <c r="AC16" s="20"/>
      <c r="AD16" s="5"/>
      <c r="AE16" s="5"/>
      <c r="AF16" s="5"/>
      <c r="AG16" s="5"/>
      <c r="AH16" s="5"/>
      <c r="AI16" s="5"/>
    </row>
    <row r="17" spans="1:35" x14ac:dyDescent="0.2">
      <c r="A17" s="227" t="s">
        <v>2</v>
      </c>
      <c r="B17" s="240">
        <v>883746</v>
      </c>
      <c r="C17" s="240">
        <v>5434305</v>
      </c>
      <c r="D17" s="240">
        <v>3295085</v>
      </c>
      <c r="E17" s="240">
        <v>963998</v>
      </c>
      <c r="F17" s="240">
        <v>236097</v>
      </c>
      <c r="G17" s="217">
        <f>SUM(B17:F17)</f>
        <v>10813231</v>
      </c>
      <c r="H17" s="153"/>
      <c r="I17" s="153"/>
      <c r="J17" s="153"/>
      <c r="K17" s="153"/>
      <c r="L17" s="153"/>
      <c r="M17" s="160">
        <v>2010</v>
      </c>
      <c r="N17" s="163">
        <v>687182</v>
      </c>
      <c r="O17" s="163">
        <v>4008890</v>
      </c>
      <c r="P17" s="164">
        <v>2746240</v>
      </c>
      <c r="Q17" s="163">
        <v>858755</v>
      </c>
      <c r="R17" s="163">
        <v>211126</v>
      </c>
      <c r="S17" s="159"/>
      <c r="T17" s="159"/>
      <c r="U17" s="153"/>
      <c r="V17" s="153"/>
      <c r="W17" s="153"/>
      <c r="X17" s="153"/>
      <c r="Y17" s="153"/>
      <c r="Z17" s="20"/>
      <c r="AA17" s="20"/>
      <c r="AB17" s="20"/>
      <c r="AC17" s="20"/>
      <c r="AD17" s="5"/>
      <c r="AE17" s="5"/>
      <c r="AF17" s="5"/>
      <c r="AG17" s="5"/>
      <c r="AH17" s="5"/>
      <c r="AI17" s="5"/>
    </row>
    <row r="18" spans="1:35" x14ac:dyDescent="0.2">
      <c r="A18" s="227" t="s">
        <v>3</v>
      </c>
      <c r="B18" s="240">
        <v>1902292</v>
      </c>
      <c r="C18" s="240">
        <v>12548846</v>
      </c>
      <c r="D18" s="240">
        <v>8209870</v>
      </c>
      <c r="E18" s="240">
        <v>2170099</v>
      </c>
      <c r="F18" s="240">
        <v>546860</v>
      </c>
      <c r="G18" s="217">
        <f>SUM(B18:F18)</f>
        <v>25377967</v>
      </c>
      <c r="H18" s="153"/>
      <c r="I18" s="153"/>
      <c r="J18" s="153"/>
      <c r="K18" s="153"/>
      <c r="L18" s="153"/>
      <c r="M18" s="160">
        <v>2011</v>
      </c>
      <c r="N18" s="163">
        <v>726968</v>
      </c>
      <c r="O18" s="163">
        <v>4455604</v>
      </c>
      <c r="P18" s="163">
        <v>2935719</v>
      </c>
      <c r="Q18" s="163">
        <v>901809</v>
      </c>
      <c r="R18" s="163">
        <v>225229</v>
      </c>
      <c r="S18" s="159"/>
      <c r="T18" s="159"/>
      <c r="U18" s="153"/>
      <c r="V18" s="153"/>
      <c r="W18" s="153"/>
      <c r="X18" s="153"/>
      <c r="Y18" s="153"/>
      <c r="Z18" s="20"/>
      <c r="AA18" s="20"/>
      <c r="AB18" s="20"/>
      <c r="AC18" s="20"/>
      <c r="AD18" s="5"/>
      <c r="AE18" s="21"/>
      <c r="AF18" s="21"/>
      <c r="AG18" s="22"/>
      <c r="AH18" s="22"/>
      <c r="AI18" s="5"/>
    </row>
    <row r="19" spans="1:35" x14ac:dyDescent="0.2">
      <c r="A19" s="238">
        <v>2015</v>
      </c>
      <c r="B19" s="241"/>
      <c r="C19" s="240"/>
      <c r="D19" s="240"/>
      <c r="E19" s="240"/>
      <c r="F19" s="240"/>
      <c r="G19" s="217"/>
      <c r="H19" s="153"/>
      <c r="I19" s="153"/>
      <c r="J19" s="153"/>
      <c r="K19" s="153"/>
      <c r="L19" s="153"/>
      <c r="M19" s="160">
        <v>2013</v>
      </c>
      <c r="N19" s="164">
        <v>813858</v>
      </c>
      <c r="O19" s="164">
        <v>5077628</v>
      </c>
      <c r="P19" s="164">
        <v>3160313</v>
      </c>
      <c r="Q19" s="164">
        <v>946992</v>
      </c>
      <c r="R19" s="164">
        <v>234194</v>
      </c>
      <c r="S19" s="159"/>
      <c r="T19" s="159"/>
      <c r="U19" s="153"/>
      <c r="V19" s="153"/>
      <c r="W19" s="153"/>
      <c r="X19" s="153"/>
      <c r="Y19" s="153"/>
      <c r="Z19" s="20"/>
      <c r="AA19" s="20"/>
      <c r="AB19" s="20"/>
      <c r="AC19" s="20"/>
      <c r="AE19" s="23"/>
      <c r="AF19" s="23"/>
      <c r="AG19" s="23"/>
      <c r="AH19" s="23"/>
    </row>
    <row r="20" spans="1:35" x14ac:dyDescent="0.2">
      <c r="A20" s="227" t="s">
        <v>2</v>
      </c>
      <c r="B20" s="240">
        <v>948502</v>
      </c>
      <c r="C20" s="240">
        <v>5761864</v>
      </c>
      <c r="D20" s="240">
        <v>3428864</v>
      </c>
      <c r="E20" s="240">
        <v>934840</v>
      </c>
      <c r="F20" s="240">
        <v>224228</v>
      </c>
      <c r="G20" s="217">
        <f>SUM(B20:F20)</f>
        <v>11298298</v>
      </c>
      <c r="H20" s="153"/>
      <c r="I20" s="153"/>
      <c r="J20" s="153"/>
      <c r="K20" s="153"/>
      <c r="L20" s="153"/>
      <c r="M20" s="160">
        <v>2014</v>
      </c>
      <c r="N20" s="164">
        <v>883746</v>
      </c>
      <c r="O20" s="164">
        <v>5434305</v>
      </c>
      <c r="P20" s="164">
        <v>3295085</v>
      </c>
      <c r="Q20" s="164">
        <v>963998</v>
      </c>
      <c r="R20" s="164">
        <v>236097</v>
      </c>
      <c r="S20" s="159"/>
      <c r="T20" s="159"/>
      <c r="U20" s="153"/>
      <c r="V20" s="153"/>
      <c r="W20" s="153"/>
      <c r="X20" s="153"/>
      <c r="Y20" s="153"/>
      <c r="Z20" s="20"/>
      <c r="AA20" s="20"/>
      <c r="AB20" s="20"/>
      <c r="AC20" s="20"/>
      <c r="AE20" s="23"/>
      <c r="AF20" s="23"/>
      <c r="AG20" s="24"/>
      <c r="AH20" s="24"/>
    </row>
    <row r="21" spans="1:35" x14ac:dyDescent="0.2">
      <c r="A21" s="227" t="s">
        <v>3</v>
      </c>
      <c r="B21" s="240">
        <v>2049475</v>
      </c>
      <c r="C21" s="240">
        <v>13260902</v>
      </c>
      <c r="D21" s="240">
        <v>8507711</v>
      </c>
      <c r="E21" s="240">
        <v>2087914</v>
      </c>
      <c r="F21" s="240">
        <v>514618</v>
      </c>
      <c r="G21" s="217">
        <f>SUM(B21:F21)</f>
        <v>26420620</v>
      </c>
      <c r="H21" s="153"/>
      <c r="I21" s="153"/>
      <c r="J21" s="153"/>
      <c r="K21" s="153"/>
      <c r="L21" s="153"/>
      <c r="M21" s="160">
        <v>2015</v>
      </c>
      <c r="N21" s="165">
        <v>948502</v>
      </c>
      <c r="O21" s="165">
        <v>5761864</v>
      </c>
      <c r="P21" s="165">
        <v>3428864</v>
      </c>
      <c r="Q21" s="165">
        <v>934840</v>
      </c>
      <c r="R21" s="165">
        <v>224228</v>
      </c>
      <c r="S21" s="159"/>
      <c r="T21" s="159"/>
      <c r="U21" s="153"/>
      <c r="V21" s="153"/>
      <c r="W21" s="153"/>
      <c r="X21" s="153"/>
      <c r="Y21" s="153"/>
      <c r="Z21" s="20"/>
      <c r="AA21" s="20"/>
      <c r="AB21" s="20"/>
      <c r="AC21" s="20"/>
      <c r="AE21" s="23"/>
      <c r="AF21" s="23"/>
      <c r="AG21" s="24"/>
      <c r="AH21" s="24"/>
    </row>
    <row r="22" spans="1:35" x14ac:dyDescent="0.2">
      <c r="A22" s="238">
        <v>2016</v>
      </c>
      <c r="B22" s="241"/>
      <c r="C22" s="240"/>
      <c r="D22" s="240"/>
      <c r="E22" s="240"/>
      <c r="F22" s="240"/>
      <c r="G22" s="217"/>
      <c r="H22" s="153"/>
      <c r="I22" s="153"/>
      <c r="J22" s="153"/>
      <c r="K22" s="153"/>
      <c r="L22" s="153"/>
      <c r="M22" s="160">
        <v>2016</v>
      </c>
      <c r="N22" s="159">
        <v>984700</v>
      </c>
      <c r="O22" s="159">
        <v>7246784</v>
      </c>
      <c r="P22" s="159">
        <v>4314065</v>
      </c>
      <c r="Q22" s="159">
        <v>1089146</v>
      </c>
      <c r="R22" s="159">
        <v>268030</v>
      </c>
      <c r="S22" s="159"/>
      <c r="T22" s="159"/>
      <c r="U22" s="153"/>
      <c r="V22" s="153"/>
      <c r="W22" s="153"/>
      <c r="X22" s="153"/>
      <c r="Y22" s="153"/>
      <c r="Z22" s="20"/>
      <c r="AA22" s="20"/>
      <c r="AB22" s="20"/>
      <c r="AC22" s="20"/>
      <c r="AE22" s="23"/>
      <c r="AF22" s="23"/>
      <c r="AG22" s="23"/>
      <c r="AH22" s="23"/>
    </row>
    <row r="23" spans="1:35" x14ac:dyDescent="0.2">
      <c r="A23" s="227" t="s">
        <v>2</v>
      </c>
      <c r="B23" s="240">
        <v>984700</v>
      </c>
      <c r="C23" s="240">
        <v>5976959</v>
      </c>
      <c r="D23" s="240">
        <v>3475126</v>
      </c>
      <c r="E23" s="240">
        <v>885593</v>
      </c>
      <c r="F23" s="240">
        <v>213861</v>
      </c>
      <c r="G23" s="217">
        <f>SUM(B23:F23)</f>
        <v>11536239</v>
      </c>
      <c r="H23" s="153"/>
      <c r="I23" s="153"/>
      <c r="J23" s="153"/>
      <c r="K23" s="153"/>
      <c r="L23" s="153"/>
      <c r="M23" s="159"/>
      <c r="N23" s="159"/>
      <c r="O23" s="159"/>
      <c r="P23" s="159"/>
      <c r="Q23" s="159"/>
      <c r="R23" s="159"/>
      <c r="S23" s="159"/>
      <c r="T23" s="159"/>
      <c r="U23" s="153"/>
      <c r="V23" s="153"/>
      <c r="W23" s="153"/>
      <c r="X23" s="153"/>
      <c r="Y23" s="153"/>
      <c r="Z23" s="20"/>
      <c r="AA23" s="20"/>
      <c r="AB23" s="20"/>
      <c r="AC23" s="20"/>
      <c r="AE23" s="23"/>
      <c r="AF23" s="23"/>
      <c r="AG23" s="24"/>
      <c r="AH23" s="24"/>
    </row>
    <row r="24" spans="1:35" x14ac:dyDescent="0.2">
      <c r="A24" s="227" t="s">
        <v>3</v>
      </c>
      <c r="B24" s="240">
        <v>2126404</v>
      </c>
      <c r="C24" s="240">
        <v>13755170</v>
      </c>
      <c r="D24" s="240">
        <v>8610776</v>
      </c>
      <c r="E24" s="240">
        <v>1955824</v>
      </c>
      <c r="F24" s="240">
        <v>487492</v>
      </c>
      <c r="G24" s="217">
        <f>SUM(B24:F24)</f>
        <v>26935666</v>
      </c>
      <c r="H24" s="153"/>
      <c r="I24" s="153"/>
      <c r="J24" s="153"/>
      <c r="K24" s="153"/>
      <c r="L24" s="153"/>
      <c r="M24" s="159"/>
      <c r="N24" s="159"/>
      <c r="O24" s="159"/>
      <c r="P24" s="159"/>
      <c r="Q24" s="159"/>
      <c r="R24" s="159"/>
      <c r="S24" s="159"/>
      <c r="T24" s="159"/>
      <c r="U24" s="153"/>
      <c r="V24" s="153"/>
      <c r="W24" s="153"/>
      <c r="X24" s="153"/>
      <c r="Y24" s="153"/>
      <c r="Z24" s="20"/>
      <c r="AA24" s="20"/>
      <c r="AB24" s="20"/>
      <c r="AC24" s="20"/>
      <c r="AE24" s="23"/>
      <c r="AF24" s="23"/>
      <c r="AG24" s="24"/>
      <c r="AH24" s="24"/>
    </row>
    <row r="25" spans="1:35" s="111" customFormat="1" ht="11.25" x14ac:dyDescent="0.2">
      <c r="A25" s="321" t="s">
        <v>144</v>
      </c>
      <c r="B25" s="103"/>
      <c r="C25" s="103"/>
      <c r="D25" s="103"/>
      <c r="E25" s="103"/>
      <c r="F25" s="103"/>
      <c r="G25" s="110"/>
      <c r="H25" s="110"/>
      <c r="I25" s="110"/>
      <c r="J25" s="110"/>
      <c r="K25" s="110"/>
      <c r="L25" s="110"/>
      <c r="M25" s="166"/>
      <c r="N25" s="166"/>
      <c r="O25" s="166"/>
      <c r="P25" s="166"/>
      <c r="Q25" s="166"/>
      <c r="R25" s="166"/>
      <c r="S25" s="166"/>
      <c r="T25" s="166"/>
      <c r="U25" s="110"/>
      <c r="V25" s="110"/>
      <c r="W25" s="110"/>
      <c r="X25" s="110"/>
      <c r="Y25" s="110"/>
      <c r="AE25" s="133"/>
      <c r="AF25" s="133"/>
      <c r="AG25" s="134"/>
      <c r="AH25" s="134"/>
    </row>
    <row r="26" spans="1:35" x14ac:dyDescent="0.2">
      <c r="A26" s="96"/>
      <c r="B26" s="97"/>
      <c r="C26" s="97"/>
      <c r="D26" s="97"/>
      <c r="E26" s="97"/>
      <c r="F26" s="97"/>
      <c r="G26" s="97"/>
      <c r="H26" s="107"/>
      <c r="I26" s="107"/>
      <c r="J26" s="107"/>
      <c r="K26" s="107"/>
      <c r="L26" s="107"/>
      <c r="M26" s="167"/>
      <c r="N26" s="167"/>
      <c r="O26" s="167"/>
      <c r="P26" s="167"/>
      <c r="Q26" s="167"/>
      <c r="R26" s="167"/>
      <c r="S26" s="167"/>
      <c r="T26" s="167"/>
      <c r="U26" s="107"/>
      <c r="V26" s="107"/>
      <c r="W26" s="107"/>
      <c r="X26" s="107"/>
      <c r="Y26" s="107"/>
      <c r="AE26" s="23"/>
      <c r="AF26" s="23"/>
      <c r="AG26" s="24"/>
      <c r="AH26" s="24"/>
    </row>
  </sheetData>
  <mergeCells count="4">
    <mergeCell ref="A1:G1"/>
    <mergeCell ref="A2:A3"/>
    <mergeCell ref="B2:F2"/>
    <mergeCell ref="G2:G3"/>
  </mergeCell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3" zoomScaleNormal="100" workbookViewId="0">
      <selection activeCell="A16" sqref="A16"/>
    </sheetView>
  </sheetViews>
  <sheetFormatPr defaultRowHeight="12.75" x14ac:dyDescent="0.2"/>
  <cols>
    <col min="1" max="1" width="27.140625" style="4" customWidth="1"/>
    <col min="2" max="7" width="11.7109375" style="4" customWidth="1"/>
    <col min="8" max="14" width="11.7109375" style="25" customWidth="1"/>
    <col min="15" max="15" width="10.28515625" style="4" bestFit="1" customWidth="1"/>
    <col min="16" max="138" width="9.140625" style="4" customWidth="1"/>
    <col min="139" max="141" width="8.85546875" style="4" customWidth="1"/>
    <col min="142" max="252" width="9.140625" style="4"/>
    <col min="253" max="253" width="24.28515625" style="4" customWidth="1"/>
    <col min="254" max="257" width="10" style="4" bestFit="1" customWidth="1"/>
    <col min="258" max="258" width="8.5703125" style="4" bestFit="1" customWidth="1"/>
    <col min="259" max="259" width="11" style="4" bestFit="1" customWidth="1"/>
    <col min="260" max="260" width="7" style="4" customWidth="1"/>
    <col min="261" max="261" width="10.42578125" style="4" customWidth="1"/>
    <col min="262" max="262" width="9.140625" style="4" customWidth="1"/>
    <col min="263" max="263" width="10.7109375" style="4" customWidth="1"/>
    <col min="264" max="265" width="9.140625" style="4" customWidth="1"/>
    <col min="266" max="266" width="11.140625" style="4" customWidth="1"/>
    <col min="267" max="267" width="10.85546875" style="4" customWidth="1"/>
    <col min="268" max="268" width="10.42578125" style="4" customWidth="1"/>
    <col min="269" max="394" width="9.140625" style="4" customWidth="1"/>
    <col min="395" max="397" width="8.85546875" style="4" customWidth="1"/>
    <col min="398" max="508" width="9.140625" style="4"/>
    <col min="509" max="509" width="24.28515625" style="4" customWidth="1"/>
    <col min="510" max="513" width="10" style="4" bestFit="1" customWidth="1"/>
    <col min="514" max="514" width="8.5703125" style="4" bestFit="1" customWidth="1"/>
    <col min="515" max="515" width="11" style="4" bestFit="1" customWidth="1"/>
    <col min="516" max="516" width="7" style="4" customWidth="1"/>
    <col min="517" max="517" width="10.42578125" style="4" customWidth="1"/>
    <col min="518" max="518" width="9.140625" style="4" customWidth="1"/>
    <col min="519" max="519" width="10.7109375" style="4" customWidth="1"/>
    <col min="520" max="521" width="9.140625" style="4" customWidth="1"/>
    <col min="522" max="522" width="11.140625" style="4" customWidth="1"/>
    <col min="523" max="523" width="10.85546875" style="4" customWidth="1"/>
    <col min="524" max="524" width="10.42578125" style="4" customWidth="1"/>
    <col min="525" max="650" width="9.140625" style="4" customWidth="1"/>
    <col min="651" max="653" width="8.85546875" style="4" customWidth="1"/>
    <col min="654" max="764" width="9.140625" style="4"/>
    <col min="765" max="765" width="24.28515625" style="4" customWidth="1"/>
    <col min="766" max="769" width="10" style="4" bestFit="1" customWidth="1"/>
    <col min="770" max="770" width="8.5703125" style="4" bestFit="1" customWidth="1"/>
    <col min="771" max="771" width="11" style="4" bestFit="1" customWidth="1"/>
    <col min="772" max="772" width="7" style="4" customWidth="1"/>
    <col min="773" max="773" width="10.42578125" style="4" customWidth="1"/>
    <col min="774" max="774" width="9.140625" style="4" customWidth="1"/>
    <col min="775" max="775" width="10.7109375" style="4" customWidth="1"/>
    <col min="776" max="777" width="9.140625" style="4" customWidth="1"/>
    <col min="778" max="778" width="11.140625" style="4" customWidth="1"/>
    <col min="779" max="779" width="10.85546875" style="4" customWidth="1"/>
    <col min="780" max="780" width="10.42578125" style="4" customWidth="1"/>
    <col min="781" max="906" width="9.140625" style="4" customWidth="1"/>
    <col min="907" max="909" width="8.85546875" style="4" customWidth="1"/>
    <col min="910" max="1020" width="9.140625" style="4"/>
    <col min="1021" max="1021" width="24.28515625" style="4" customWidth="1"/>
    <col min="1022" max="1025" width="10" style="4" bestFit="1" customWidth="1"/>
    <col min="1026" max="1026" width="8.5703125" style="4" bestFit="1" customWidth="1"/>
    <col min="1027" max="1027" width="11" style="4" bestFit="1" customWidth="1"/>
    <col min="1028" max="1028" width="7" style="4" customWidth="1"/>
    <col min="1029" max="1029" width="10.42578125" style="4" customWidth="1"/>
    <col min="1030" max="1030" width="9.140625" style="4" customWidth="1"/>
    <col min="1031" max="1031" width="10.7109375" style="4" customWidth="1"/>
    <col min="1032" max="1033" width="9.140625" style="4" customWidth="1"/>
    <col min="1034" max="1034" width="11.140625" style="4" customWidth="1"/>
    <col min="1035" max="1035" width="10.85546875" style="4" customWidth="1"/>
    <col min="1036" max="1036" width="10.42578125" style="4" customWidth="1"/>
    <col min="1037" max="1162" width="9.140625" style="4" customWidth="1"/>
    <col min="1163" max="1165" width="8.85546875" style="4" customWidth="1"/>
    <col min="1166" max="1276" width="9.140625" style="4"/>
    <col min="1277" max="1277" width="24.28515625" style="4" customWidth="1"/>
    <col min="1278" max="1281" width="10" style="4" bestFit="1" customWidth="1"/>
    <col min="1282" max="1282" width="8.5703125" style="4" bestFit="1" customWidth="1"/>
    <col min="1283" max="1283" width="11" style="4" bestFit="1" customWidth="1"/>
    <col min="1284" max="1284" width="7" style="4" customWidth="1"/>
    <col min="1285" max="1285" width="10.42578125" style="4" customWidth="1"/>
    <col min="1286" max="1286" width="9.140625" style="4" customWidth="1"/>
    <col min="1287" max="1287" width="10.7109375" style="4" customWidth="1"/>
    <col min="1288" max="1289" width="9.140625" style="4" customWidth="1"/>
    <col min="1290" max="1290" width="11.140625" style="4" customWidth="1"/>
    <col min="1291" max="1291" width="10.85546875" style="4" customWidth="1"/>
    <col min="1292" max="1292" width="10.42578125" style="4" customWidth="1"/>
    <col min="1293" max="1418" width="9.140625" style="4" customWidth="1"/>
    <col min="1419" max="1421" width="8.85546875" style="4" customWidth="1"/>
    <col min="1422" max="1532" width="9.140625" style="4"/>
    <col min="1533" max="1533" width="24.28515625" style="4" customWidth="1"/>
    <col min="1534" max="1537" width="10" style="4" bestFit="1" customWidth="1"/>
    <col min="1538" max="1538" width="8.5703125" style="4" bestFit="1" customWidth="1"/>
    <col min="1539" max="1539" width="11" style="4" bestFit="1" customWidth="1"/>
    <col min="1540" max="1540" width="7" style="4" customWidth="1"/>
    <col min="1541" max="1541" width="10.42578125" style="4" customWidth="1"/>
    <col min="1542" max="1542" width="9.140625" style="4" customWidth="1"/>
    <col min="1543" max="1543" width="10.7109375" style="4" customWidth="1"/>
    <col min="1544" max="1545" width="9.140625" style="4" customWidth="1"/>
    <col min="1546" max="1546" width="11.140625" style="4" customWidth="1"/>
    <col min="1547" max="1547" width="10.85546875" style="4" customWidth="1"/>
    <col min="1548" max="1548" width="10.42578125" style="4" customWidth="1"/>
    <col min="1549" max="1674" width="9.140625" style="4" customWidth="1"/>
    <col min="1675" max="1677" width="8.85546875" style="4" customWidth="1"/>
    <col min="1678" max="1788" width="9.140625" style="4"/>
    <col min="1789" max="1789" width="24.28515625" style="4" customWidth="1"/>
    <col min="1790" max="1793" width="10" style="4" bestFit="1" customWidth="1"/>
    <col min="1794" max="1794" width="8.5703125" style="4" bestFit="1" customWidth="1"/>
    <col min="1795" max="1795" width="11" style="4" bestFit="1" customWidth="1"/>
    <col min="1796" max="1796" width="7" style="4" customWidth="1"/>
    <col min="1797" max="1797" width="10.42578125" style="4" customWidth="1"/>
    <col min="1798" max="1798" width="9.140625" style="4" customWidth="1"/>
    <col min="1799" max="1799" width="10.7109375" style="4" customWidth="1"/>
    <col min="1800" max="1801" width="9.140625" style="4" customWidth="1"/>
    <col min="1802" max="1802" width="11.140625" style="4" customWidth="1"/>
    <col min="1803" max="1803" width="10.85546875" style="4" customWidth="1"/>
    <col min="1804" max="1804" width="10.42578125" style="4" customWidth="1"/>
    <col min="1805" max="1930" width="9.140625" style="4" customWidth="1"/>
    <col min="1931" max="1933" width="8.85546875" style="4" customWidth="1"/>
    <col min="1934" max="2044" width="9.140625" style="4"/>
    <col min="2045" max="2045" width="24.28515625" style="4" customWidth="1"/>
    <col min="2046" max="2049" width="10" style="4" bestFit="1" customWidth="1"/>
    <col min="2050" max="2050" width="8.5703125" style="4" bestFit="1" customWidth="1"/>
    <col min="2051" max="2051" width="11" style="4" bestFit="1" customWidth="1"/>
    <col min="2052" max="2052" width="7" style="4" customWidth="1"/>
    <col min="2053" max="2053" width="10.42578125" style="4" customWidth="1"/>
    <col min="2054" max="2054" width="9.140625" style="4" customWidth="1"/>
    <col min="2055" max="2055" width="10.7109375" style="4" customWidth="1"/>
    <col min="2056" max="2057" width="9.140625" style="4" customWidth="1"/>
    <col min="2058" max="2058" width="11.140625" style="4" customWidth="1"/>
    <col min="2059" max="2059" width="10.85546875" style="4" customWidth="1"/>
    <col min="2060" max="2060" width="10.42578125" style="4" customWidth="1"/>
    <col min="2061" max="2186" width="9.140625" style="4" customWidth="1"/>
    <col min="2187" max="2189" width="8.85546875" style="4" customWidth="1"/>
    <col min="2190" max="2300" width="9.140625" style="4"/>
    <col min="2301" max="2301" width="24.28515625" style="4" customWidth="1"/>
    <col min="2302" max="2305" width="10" style="4" bestFit="1" customWidth="1"/>
    <col min="2306" max="2306" width="8.5703125" style="4" bestFit="1" customWidth="1"/>
    <col min="2307" max="2307" width="11" style="4" bestFit="1" customWidth="1"/>
    <col min="2308" max="2308" width="7" style="4" customWidth="1"/>
    <col min="2309" max="2309" width="10.42578125" style="4" customWidth="1"/>
    <col min="2310" max="2310" width="9.140625" style="4" customWidth="1"/>
    <col min="2311" max="2311" width="10.7109375" style="4" customWidth="1"/>
    <col min="2312" max="2313" width="9.140625" style="4" customWidth="1"/>
    <col min="2314" max="2314" width="11.140625" style="4" customWidth="1"/>
    <col min="2315" max="2315" width="10.85546875" style="4" customWidth="1"/>
    <col min="2316" max="2316" width="10.42578125" style="4" customWidth="1"/>
    <col min="2317" max="2442" width="9.140625" style="4" customWidth="1"/>
    <col min="2443" max="2445" width="8.85546875" style="4" customWidth="1"/>
    <col min="2446" max="2556" width="9.140625" style="4"/>
    <col min="2557" max="2557" width="24.28515625" style="4" customWidth="1"/>
    <col min="2558" max="2561" width="10" style="4" bestFit="1" customWidth="1"/>
    <col min="2562" max="2562" width="8.5703125" style="4" bestFit="1" customWidth="1"/>
    <col min="2563" max="2563" width="11" style="4" bestFit="1" customWidth="1"/>
    <col min="2564" max="2564" width="7" style="4" customWidth="1"/>
    <col min="2565" max="2565" width="10.42578125" style="4" customWidth="1"/>
    <col min="2566" max="2566" width="9.140625" style="4" customWidth="1"/>
    <col min="2567" max="2567" width="10.7109375" style="4" customWidth="1"/>
    <col min="2568" max="2569" width="9.140625" style="4" customWidth="1"/>
    <col min="2570" max="2570" width="11.140625" style="4" customWidth="1"/>
    <col min="2571" max="2571" width="10.85546875" style="4" customWidth="1"/>
    <col min="2572" max="2572" width="10.42578125" style="4" customWidth="1"/>
    <col min="2573" max="2698" width="9.140625" style="4" customWidth="1"/>
    <col min="2699" max="2701" width="8.85546875" style="4" customWidth="1"/>
    <col min="2702" max="2812" width="9.140625" style="4"/>
    <col min="2813" max="2813" width="24.28515625" style="4" customWidth="1"/>
    <col min="2814" max="2817" width="10" style="4" bestFit="1" customWidth="1"/>
    <col min="2818" max="2818" width="8.5703125" style="4" bestFit="1" customWidth="1"/>
    <col min="2819" max="2819" width="11" style="4" bestFit="1" customWidth="1"/>
    <col min="2820" max="2820" width="7" style="4" customWidth="1"/>
    <col min="2821" max="2821" width="10.42578125" style="4" customWidth="1"/>
    <col min="2822" max="2822" width="9.140625" style="4" customWidth="1"/>
    <col min="2823" max="2823" width="10.7109375" style="4" customWidth="1"/>
    <col min="2824" max="2825" width="9.140625" style="4" customWidth="1"/>
    <col min="2826" max="2826" width="11.140625" style="4" customWidth="1"/>
    <col min="2827" max="2827" width="10.85546875" style="4" customWidth="1"/>
    <col min="2828" max="2828" width="10.42578125" style="4" customWidth="1"/>
    <col min="2829" max="2954" width="9.140625" style="4" customWidth="1"/>
    <col min="2955" max="2957" width="8.85546875" style="4" customWidth="1"/>
    <col min="2958" max="3068" width="9.140625" style="4"/>
    <col min="3069" max="3069" width="24.28515625" style="4" customWidth="1"/>
    <col min="3070" max="3073" width="10" style="4" bestFit="1" customWidth="1"/>
    <col min="3074" max="3074" width="8.5703125" style="4" bestFit="1" customWidth="1"/>
    <col min="3075" max="3075" width="11" style="4" bestFit="1" customWidth="1"/>
    <col min="3076" max="3076" width="7" style="4" customWidth="1"/>
    <col min="3077" max="3077" width="10.42578125" style="4" customWidth="1"/>
    <col min="3078" max="3078" width="9.140625" style="4" customWidth="1"/>
    <col min="3079" max="3079" width="10.7109375" style="4" customWidth="1"/>
    <col min="3080" max="3081" width="9.140625" style="4" customWidth="1"/>
    <col min="3082" max="3082" width="11.140625" style="4" customWidth="1"/>
    <col min="3083" max="3083" width="10.85546875" style="4" customWidth="1"/>
    <col min="3084" max="3084" width="10.42578125" style="4" customWidth="1"/>
    <col min="3085" max="3210" width="9.140625" style="4" customWidth="1"/>
    <col min="3211" max="3213" width="8.85546875" style="4" customWidth="1"/>
    <col min="3214" max="3324" width="9.140625" style="4"/>
    <col min="3325" max="3325" width="24.28515625" style="4" customWidth="1"/>
    <col min="3326" max="3329" width="10" style="4" bestFit="1" customWidth="1"/>
    <col min="3330" max="3330" width="8.5703125" style="4" bestFit="1" customWidth="1"/>
    <col min="3331" max="3331" width="11" style="4" bestFit="1" customWidth="1"/>
    <col min="3332" max="3332" width="7" style="4" customWidth="1"/>
    <col min="3333" max="3333" width="10.42578125" style="4" customWidth="1"/>
    <col min="3334" max="3334" width="9.140625" style="4" customWidth="1"/>
    <col min="3335" max="3335" width="10.7109375" style="4" customWidth="1"/>
    <col min="3336" max="3337" width="9.140625" style="4" customWidth="1"/>
    <col min="3338" max="3338" width="11.140625" style="4" customWidth="1"/>
    <col min="3339" max="3339" width="10.85546875" style="4" customWidth="1"/>
    <col min="3340" max="3340" width="10.42578125" style="4" customWidth="1"/>
    <col min="3341" max="3466" width="9.140625" style="4" customWidth="1"/>
    <col min="3467" max="3469" width="8.85546875" style="4" customWidth="1"/>
    <col min="3470" max="3580" width="9.140625" style="4"/>
    <col min="3581" max="3581" width="24.28515625" style="4" customWidth="1"/>
    <col min="3582" max="3585" width="10" style="4" bestFit="1" customWidth="1"/>
    <col min="3586" max="3586" width="8.5703125" style="4" bestFit="1" customWidth="1"/>
    <col min="3587" max="3587" width="11" style="4" bestFit="1" customWidth="1"/>
    <col min="3588" max="3588" width="7" style="4" customWidth="1"/>
    <col min="3589" max="3589" width="10.42578125" style="4" customWidth="1"/>
    <col min="3590" max="3590" width="9.140625" style="4" customWidth="1"/>
    <col min="3591" max="3591" width="10.7109375" style="4" customWidth="1"/>
    <col min="3592" max="3593" width="9.140625" style="4" customWidth="1"/>
    <col min="3594" max="3594" width="11.140625" style="4" customWidth="1"/>
    <col min="3595" max="3595" width="10.85546875" style="4" customWidth="1"/>
    <col min="3596" max="3596" width="10.42578125" style="4" customWidth="1"/>
    <col min="3597" max="3722" width="9.140625" style="4" customWidth="1"/>
    <col min="3723" max="3725" width="8.85546875" style="4" customWidth="1"/>
    <col min="3726" max="3836" width="9.140625" style="4"/>
    <col min="3837" max="3837" width="24.28515625" style="4" customWidth="1"/>
    <col min="3838" max="3841" width="10" style="4" bestFit="1" customWidth="1"/>
    <col min="3842" max="3842" width="8.5703125" style="4" bestFit="1" customWidth="1"/>
    <col min="3843" max="3843" width="11" style="4" bestFit="1" customWidth="1"/>
    <col min="3844" max="3844" width="7" style="4" customWidth="1"/>
    <col min="3845" max="3845" width="10.42578125" style="4" customWidth="1"/>
    <col min="3846" max="3846" width="9.140625" style="4" customWidth="1"/>
    <col min="3847" max="3847" width="10.7109375" style="4" customWidth="1"/>
    <col min="3848" max="3849" width="9.140625" style="4" customWidth="1"/>
    <col min="3850" max="3850" width="11.140625" style="4" customWidth="1"/>
    <col min="3851" max="3851" width="10.85546875" style="4" customWidth="1"/>
    <col min="3852" max="3852" width="10.42578125" style="4" customWidth="1"/>
    <col min="3853" max="3978" width="9.140625" style="4" customWidth="1"/>
    <col min="3979" max="3981" width="8.85546875" style="4" customWidth="1"/>
    <col min="3982" max="4092" width="9.140625" style="4"/>
    <col min="4093" max="4093" width="24.28515625" style="4" customWidth="1"/>
    <col min="4094" max="4097" width="10" style="4" bestFit="1" customWidth="1"/>
    <col min="4098" max="4098" width="8.5703125" style="4" bestFit="1" customWidth="1"/>
    <col min="4099" max="4099" width="11" style="4" bestFit="1" customWidth="1"/>
    <col min="4100" max="4100" width="7" style="4" customWidth="1"/>
    <col min="4101" max="4101" width="10.42578125" style="4" customWidth="1"/>
    <col min="4102" max="4102" width="9.140625" style="4" customWidth="1"/>
    <col min="4103" max="4103" width="10.7109375" style="4" customWidth="1"/>
    <col min="4104" max="4105" width="9.140625" style="4" customWidth="1"/>
    <col min="4106" max="4106" width="11.140625" style="4" customWidth="1"/>
    <col min="4107" max="4107" width="10.85546875" style="4" customWidth="1"/>
    <col min="4108" max="4108" width="10.42578125" style="4" customWidth="1"/>
    <col min="4109" max="4234" width="9.140625" style="4" customWidth="1"/>
    <col min="4235" max="4237" width="8.85546875" style="4" customWidth="1"/>
    <col min="4238" max="4348" width="9.140625" style="4"/>
    <col min="4349" max="4349" width="24.28515625" style="4" customWidth="1"/>
    <col min="4350" max="4353" width="10" style="4" bestFit="1" customWidth="1"/>
    <col min="4354" max="4354" width="8.5703125" style="4" bestFit="1" customWidth="1"/>
    <col min="4355" max="4355" width="11" style="4" bestFit="1" customWidth="1"/>
    <col min="4356" max="4356" width="7" style="4" customWidth="1"/>
    <col min="4357" max="4357" width="10.42578125" style="4" customWidth="1"/>
    <col min="4358" max="4358" width="9.140625" style="4" customWidth="1"/>
    <col min="4359" max="4359" width="10.7109375" style="4" customWidth="1"/>
    <col min="4360" max="4361" width="9.140625" style="4" customWidth="1"/>
    <col min="4362" max="4362" width="11.140625" style="4" customWidth="1"/>
    <col min="4363" max="4363" width="10.85546875" style="4" customWidth="1"/>
    <col min="4364" max="4364" width="10.42578125" style="4" customWidth="1"/>
    <col min="4365" max="4490" width="9.140625" style="4" customWidth="1"/>
    <col min="4491" max="4493" width="8.85546875" style="4" customWidth="1"/>
    <col min="4494" max="4604" width="9.140625" style="4"/>
    <col min="4605" max="4605" width="24.28515625" style="4" customWidth="1"/>
    <col min="4606" max="4609" width="10" style="4" bestFit="1" customWidth="1"/>
    <col min="4610" max="4610" width="8.5703125" style="4" bestFit="1" customWidth="1"/>
    <col min="4611" max="4611" width="11" style="4" bestFit="1" customWidth="1"/>
    <col min="4612" max="4612" width="7" style="4" customWidth="1"/>
    <col min="4613" max="4613" width="10.42578125" style="4" customWidth="1"/>
    <col min="4614" max="4614" width="9.140625" style="4" customWidth="1"/>
    <col min="4615" max="4615" width="10.7109375" style="4" customWidth="1"/>
    <col min="4616" max="4617" width="9.140625" style="4" customWidth="1"/>
    <col min="4618" max="4618" width="11.140625" style="4" customWidth="1"/>
    <col min="4619" max="4619" width="10.85546875" style="4" customWidth="1"/>
    <col min="4620" max="4620" width="10.42578125" style="4" customWidth="1"/>
    <col min="4621" max="4746" width="9.140625" style="4" customWidth="1"/>
    <col min="4747" max="4749" width="8.85546875" style="4" customWidth="1"/>
    <col min="4750" max="4860" width="9.140625" style="4"/>
    <col min="4861" max="4861" width="24.28515625" style="4" customWidth="1"/>
    <col min="4862" max="4865" width="10" style="4" bestFit="1" customWidth="1"/>
    <col min="4866" max="4866" width="8.5703125" style="4" bestFit="1" customWidth="1"/>
    <col min="4867" max="4867" width="11" style="4" bestFit="1" customWidth="1"/>
    <col min="4868" max="4868" width="7" style="4" customWidth="1"/>
    <col min="4869" max="4869" width="10.42578125" style="4" customWidth="1"/>
    <col min="4870" max="4870" width="9.140625" style="4" customWidth="1"/>
    <col min="4871" max="4871" width="10.7109375" style="4" customWidth="1"/>
    <col min="4872" max="4873" width="9.140625" style="4" customWidth="1"/>
    <col min="4874" max="4874" width="11.140625" style="4" customWidth="1"/>
    <col min="4875" max="4875" width="10.85546875" style="4" customWidth="1"/>
    <col min="4876" max="4876" width="10.42578125" style="4" customWidth="1"/>
    <col min="4877" max="5002" width="9.140625" style="4" customWidth="1"/>
    <col min="5003" max="5005" width="8.85546875" style="4" customWidth="1"/>
    <col min="5006" max="5116" width="9.140625" style="4"/>
    <col min="5117" max="5117" width="24.28515625" style="4" customWidth="1"/>
    <col min="5118" max="5121" width="10" style="4" bestFit="1" customWidth="1"/>
    <col min="5122" max="5122" width="8.5703125" style="4" bestFit="1" customWidth="1"/>
    <col min="5123" max="5123" width="11" style="4" bestFit="1" customWidth="1"/>
    <col min="5124" max="5124" width="7" style="4" customWidth="1"/>
    <col min="5125" max="5125" width="10.42578125" style="4" customWidth="1"/>
    <col min="5126" max="5126" width="9.140625" style="4" customWidth="1"/>
    <col min="5127" max="5127" width="10.7109375" style="4" customWidth="1"/>
    <col min="5128" max="5129" width="9.140625" style="4" customWidth="1"/>
    <col min="5130" max="5130" width="11.140625" style="4" customWidth="1"/>
    <col min="5131" max="5131" width="10.85546875" style="4" customWidth="1"/>
    <col min="5132" max="5132" width="10.42578125" style="4" customWidth="1"/>
    <col min="5133" max="5258" width="9.140625" style="4" customWidth="1"/>
    <col min="5259" max="5261" width="8.85546875" style="4" customWidth="1"/>
    <col min="5262" max="5372" width="9.140625" style="4"/>
    <col min="5373" max="5373" width="24.28515625" style="4" customWidth="1"/>
    <col min="5374" max="5377" width="10" style="4" bestFit="1" customWidth="1"/>
    <col min="5378" max="5378" width="8.5703125" style="4" bestFit="1" customWidth="1"/>
    <col min="5379" max="5379" width="11" style="4" bestFit="1" customWidth="1"/>
    <col min="5380" max="5380" width="7" style="4" customWidth="1"/>
    <col min="5381" max="5381" width="10.42578125" style="4" customWidth="1"/>
    <col min="5382" max="5382" width="9.140625" style="4" customWidth="1"/>
    <col min="5383" max="5383" width="10.7109375" style="4" customWidth="1"/>
    <col min="5384" max="5385" width="9.140625" style="4" customWidth="1"/>
    <col min="5386" max="5386" width="11.140625" style="4" customWidth="1"/>
    <col min="5387" max="5387" width="10.85546875" style="4" customWidth="1"/>
    <col min="5388" max="5388" width="10.42578125" style="4" customWidth="1"/>
    <col min="5389" max="5514" width="9.140625" style="4" customWidth="1"/>
    <col min="5515" max="5517" width="8.85546875" style="4" customWidth="1"/>
    <col min="5518" max="5628" width="9.140625" style="4"/>
    <col min="5629" max="5629" width="24.28515625" style="4" customWidth="1"/>
    <col min="5630" max="5633" width="10" style="4" bestFit="1" customWidth="1"/>
    <col min="5634" max="5634" width="8.5703125" style="4" bestFit="1" customWidth="1"/>
    <col min="5635" max="5635" width="11" style="4" bestFit="1" customWidth="1"/>
    <col min="5636" max="5636" width="7" style="4" customWidth="1"/>
    <col min="5637" max="5637" width="10.42578125" style="4" customWidth="1"/>
    <col min="5638" max="5638" width="9.140625" style="4" customWidth="1"/>
    <col min="5639" max="5639" width="10.7109375" style="4" customWidth="1"/>
    <col min="5640" max="5641" width="9.140625" style="4" customWidth="1"/>
    <col min="5642" max="5642" width="11.140625" style="4" customWidth="1"/>
    <col min="5643" max="5643" width="10.85546875" style="4" customWidth="1"/>
    <col min="5644" max="5644" width="10.42578125" style="4" customWidth="1"/>
    <col min="5645" max="5770" width="9.140625" style="4" customWidth="1"/>
    <col min="5771" max="5773" width="8.85546875" style="4" customWidth="1"/>
    <col min="5774" max="5884" width="9.140625" style="4"/>
    <col min="5885" max="5885" width="24.28515625" style="4" customWidth="1"/>
    <col min="5886" max="5889" width="10" style="4" bestFit="1" customWidth="1"/>
    <col min="5890" max="5890" width="8.5703125" style="4" bestFit="1" customWidth="1"/>
    <col min="5891" max="5891" width="11" style="4" bestFit="1" customWidth="1"/>
    <col min="5892" max="5892" width="7" style="4" customWidth="1"/>
    <col min="5893" max="5893" width="10.42578125" style="4" customWidth="1"/>
    <col min="5894" max="5894" width="9.140625" style="4" customWidth="1"/>
    <col min="5895" max="5895" width="10.7109375" style="4" customWidth="1"/>
    <col min="5896" max="5897" width="9.140625" style="4" customWidth="1"/>
    <col min="5898" max="5898" width="11.140625" style="4" customWidth="1"/>
    <col min="5899" max="5899" width="10.85546875" style="4" customWidth="1"/>
    <col min="5900" max="5900" width="10.42578125" style="4" customWidth="1"/>
    <col min="5901" max="6026" width="9.140625" style="4" customWidth="1"/>
    <col min="6027" max="6029" width="8.85546875" style="4" customWidth="1"/>
    <col min="6030" max="6140" width="9.140625" style="4"/>
    <col min="6141" max="6141" width="24.28515625" style="4" customWidth="1"/>
    <col min="6142" max="6145" width="10" style="4" bestFit="1" customWidth="1"/>
    <col min="6146" max="6146" width="8.5703125" style="4" bestFit="1" customWidth="1"/>
    <col min="6147" max="6147" width="11" style="4" bestFit="1" customWidth="1"/>
    <col min="6148" max="6148" width="7" style="4" customWidth="1"/>
    <col min="6149" max="6149" width="10.42578125" style="4" customWidth="1"/>
    <col min="6150" max="6150" width="9.140625" style="4" customWidth="1"/>
    <col min="6151" max="6151" width="10.7109375" style="4" customWidth="1"/>
    <col min="6152" max="6153" width="9.140625" style="4" customWidth="1"/>
    <col min="6154" max="6154" width="11.140625" style="4" customWidth="1"/>
    <col min="6155" max="6155" width="10.85546875" style="4" customWidth="1"/>
    <col min="6156" max="6156" width="10.42578125" style="4" customWidth="1"/>
    <col min="6157" max="6282" width="9.140625" style="4" customWidth="1"/>
    <col min="6283" max="6285" width="8.85546875" style="4" customWidth="1"/>
    <col min="6286" max="6396" width="9.140625" style="4"/>
    <col min="6397" max="6397" width="24.28515625" style="4" customWidth="1"/>
    <col min="6398" max="6401" width="10" style="4" bestFit="1" customWidth="1"/>
    <col min="6402" max="6402" width="8.5703125" style="4" bestFit="1" customWidth="1"/>
    <col min="6403" max="6403" width="11" style="4" bestFit="1" customWidth="1"/>
    <col min="6404" max="6404" width="7" style="4" customWidth="1"/>
    <col min="6405" max="6405" width="10.42578125" style="4" customWidth="1"/>
    <col min="6406" max="6406" width="9.140625" style="4" customWidth="1"/>
    <col min="6407" max="6407" width="10.7109375" style="4" customWidth="1"/>
    <col min="6408" max="6409" width="9.140625" style="4" customWidth="1"/>
    <col min="6410" max="6410" width="11.140625" style="4" customWidth="1"/>
    <col min="6411" max="6411" width="10.85546875" style="4" customWidth="1"/>
    <col min="6412" max="6412" width="10.42578125" style="4" customWidth="1"/>
    <col min="6413" max="6538" width="9.140625" style="4" customWidth="1"/>
    <col min="6539" max="6541" width="8.85546875" style="4" customWidth="1"/>
    <col min="6542" max="6652" width="9.140625" style="4"/>
    <col min="6653" max="6653" width="24.28515625" style="4" customWidth="1"/>
    <col min="6654" max="6657" width="10" style="4" bestFit="1" customWidth="1"/>
    <col min="6658" max="6658" width="8.5703125" style="4" bestFit="1" customWidth="1"/>
    <col min="6659" max="6659" width="11" style="4" bestFit="1" customWidth="1"/>
    <col min="6660" max="6660" width="7" style="4" customWidth="1"/>
    <col min="6661" max="6661" width="10.42578125" style="4" customWidth="1"/>
    <col min="6662" max="6662" width="9.140625" style="4" customWidth="1"/>
    <col min="6663" max="6663" width="10.7109375" style="4" customWidth="1"/>
    <col min="6664" max="6665" width="9.140625" style="4" customWidth="1"/>
    <col min="6666" max="6666" width="11.140625" style="4" customWidth="1"/>
    <col min="6667" max="6667" width="10.85546875" style="4" customWidth="1"/>
    <col min="6668" max="6668" width="10.42578125" style="4" customWidth="1"/>
    <col min="6669" max="6794" width="9.140625" style="4" customWidth="1"/>
    <col min="6795" max="6797" width="8.85546875" style="4" customWidth="1"/>
    <col min="6798" max="6908" width="9.140625" style="4"/>
    <col min="6909" max="6909" width="24.28515625" style="4" customWidth="1"/>
    <col min="6910" max="6913" width="10" style="4" bestFit="1" customWidth="1"/>
    <col min="6914" max="6914" width="8.5703125" style="4" bestFit="1" customWidth="1"/>
    <col min="6915" max="6915" width="11" style="4" bestFit="1" customWidth="1"/>
    <col min="6916" max="6916" width="7" style="4" customWidth="1"/>
    <col min="6917" max="6917" width="10.42578125" style="4" customWidth="1"/>
    <col min="6918" max="6918" width="9.140625" style="4" customWidth="1"/>
    <col min="6919" max="6919" width="10.7109375" style="4" customWidth="1"/>
    <col min="6920" max="6921" width="9.140625" style="4" customWidth="1"/>
    <col min="6922" max="6922" width="11.140625" style="4" customWidth="1"/>
    <col min="6923" max="6923" width="10.85546875" style="4" customWidth="1"/>
    <col min="6924" max="6924" width="10.42578125" style="4" customWidth="1"/>
    <col min="6925" max="7050" width="9.140625" style="4" customWidth="1"/>
    <col min="7051" max="7053" width="8.85546875" style="4" customWidth="1"/>
    <col min="7054" max="7164" width="9.140625" style="4"/>
    <col min="7165" max="7165" width="24.28515625" style="4" customWidth="1"/>
    <col min="7166" max="7169" width="10" style="4" bestFit="1" customWidth="1"/>
    <col min="7170" max="7170" width="8.5703125" style="4" bestFit="1" customWidth="1"/>
    <col min="7171" max="7171" width="11" style="4" bestFit="1" customWidth="1"/>
    <col min="7172" max="7172" width="7" style="4" customWidth="1"/>
    <col min="7173" max="7173" width="10.42578125" style="4" customWidth="1"/>
    <col min="7174" max="7174" width="9.140625" style="4" customWidth="1"/>
    <col min="7175" max="7175" width="10.7109375" style="4" customWidth="1"/>
    <col min="7176" max="7177" width="9.140625" style="4" customWidth="1"/>
    <col min="7178" max="7178" width="11.140625" style="4" customWidth="1"/>
    <col min="7179" max="7179" width="10.85546875" style="4" customWidth="1"/>
    <col min="7180" max="7180" width="10.42578125" style="4" customWidth="1"/>
    <col min="7181" max="7306" width="9.140625" style="4" customWidth="1"/>
    <col min="7307" max="7309" width="8.85546875" style="4" customWidth="1"/>
    <col min="7310" max="7420" width="9.140625" style="4"/>
    <col min="7421" max="7421" width="24.28515625" style="4" customWidth="1"/>
    <col min="7422" max="7425" width="10" style="4" bestFit="1" customWidth="1"/>
    <col min="7426" max="7426" width="8.5703125" style="4" bestFit="1" customWidth="1"/>
    <col min="7427" max="7427" width="11" style="4" bestFit="1" customWidth="1"/>
    <col min="7428" max="7428" width="7" style="4" customWidth="1"/>
    <col min="7429" max="7429" width="10.42578125" style="4" customWidth="1"/>
    <col min="7430" max="7430" width="9.140625" style="4" customWidth="1"/>
    <col min="7431" max="7431" width="10.7109375" style="4" customWidth="1"/>
    <col min="7432" max="7433" width="9.140625" style="4" customWidth="1"/>
    <col min="7434" max="7434" width="11.140625" style="4" customWidth="1"/>
    <col min="7435" max="7435" width="10.85546875" style="4" customWidth="1"/>
    <col min="7436" max="7436" width="10.42578125" style="4" customWidth="1"/>
    <col min="7437" max="7562" width="9.140625" style="4" customWidth="1"/>
    <col min="7563" max="7565" width="8.85546875" style="4" customWidth="1"/>
    <col min="7566" max="7676" width="9.140625" style="4"/>
    <col min="7677" max="7677" width="24.28515625" style="4" customWidth="1"/>
    <col min="7678" max="7681" width="10" style="4" bestFit="1" customWidth="1"/>
    <col min="7682" max="7682" width="8.5703125" style="4" bestFit="1" customWidth="1"/>
    <col min="7683" max="7683" width="11" style="4" bestFit="1" customWidth="1"/>
    <col min="7684" max="7684" width="7" style="4" customWidth="1"/>
    <col min="7685" max="7685" width="10.42578125" style="4" customWidth="1"/>
    <col min="7686" max="7686" width="9.140625" style="4" customWidth="1"/>
    <col min="7687" max="7687" width="10.7109375" style="4" customWidth="1"/>
    <col min="7688" max="7689" width="9.140625" style="4" customWidth="1"/>
    <col min="7690" max="7690" width="11.140625" style="4" customWidth="1"/>
    <col min="7691" max="7691" width="10.85546875" style="4" customWidth="1"/>
    <col min="7692" max="7692" width="10.42578125" style="4" customWidth="1"/>
    <col min="7693" max="7818" width="9.140625" style="4" customWidth="1"/>
    <col min="7819" max="7821" width="8.85546875" style="4" customWidth="1"/>
    <col min="7822" max="7932" width="9.140625" style="4"/>
    <col min="7933" max="7933" width="24.28515625" style="4" customWidth="1"/>
    <col min="7934" max="7937" width="10" style="4" bestFit="1" customWidth="1"/>
    <col min="7938" max="7938" width="8.5703125" style="4" bestFit="1" customWidth="1"/>
    <col min="7939" max="7939" width="11" style="4" bestFit="1" customWidth="1"/>
    <col min="7940" max="7940" width="7" style="4" customWidth="1"/>
    <col min="7941" max="7941" width="10.42578125" style="4" customWidth="1"/>
    <col min="7942" max="7942" width="9.140625" style="4" customWidth="1"/>
    <col min="7943" max="7943" width="10.7109375" style="4" customWidth="1"/>
    <col min="7944" max="7945" width="9.140625" style="4" customWidth="1"/>
    <col min="7946" max="7946" width="11.140625" style="4" customWidth="1"/>
    <col min="7947" max="7947" width="10.85546875" style="4" customWidth="1"/>
    <col min="7948" max="7948" width="10.42578125" style="4" customWidth="1"/>
    <col min="7949" max="8074" width="9.140625" style="4" customWidth="1"/>
    <col min="8075" max="8077" width="8.85546875" style="4" customWidth="1"/>
    <col min="8078" max="8188" width="9.140625" style="4"/>
    <col min="8189" max="8189" width="24.28515625" style="4" customWidth="1"/>
    <col min="8190" max="8193" width="10" style="4" bestFit="1" customWidth="1"/>
    <col min="8194" max="8194" width="8.5703125" style="4" bestFit="1" customWidth="1"/>
    <col min="8195" max="8195" width="11" style="4" bestFit="1" customWidth="1"/>
    <col min="8196" max="8196" width="7" style="4" customWidth="1"/>
    <col min="8197" max="8197" width="10.42578125" style="4" customWidth="1"/>
    <col min="8198" max="8198" width="9.140625" style="4" customWidth="1"/>
    <col min="8199" max="8199" width="10.7109375" style="4" customWidth="1"/>
    <col min="8200" max="8201" width="9.140625" style="4" customWidth="1"/>
    <col min="8202" max="8202" width="11.140625" style="4" customWidth="1"/>
    <col min="8203" max="8203" width="10.85546875" style="4" customWidth="1"/>
    <col min="8204" max="8204" width="10.42578125" style="4" customWidth="1"/>
    <col min="8205" max="8330" width="9.140625" style="4" customWidth="1"/>
    <col min="8331" max="8333" width="8.85546875" style="4" customWidth="1"/>
    <col min="8334" max="8444" width="9.140625" style="4"/>
    <col min="8445" max="8445" width="24.28515625" style="4" customWidth="1"/>
    <col min="8446" max="8449" width="10" style="4" bestFit="1" customWidth="1"/>
    <col min="8450" max="8450" width="8.5703125" style="4" bestFit="1" customWidth="1"/>
    <col min="8451" max="8451" width="11" style="4" bestFit="1" customWidth="1"/>
    <col min="8452" max="8452" width="7" style="4" customWidth="1"/>
    <col min="8453" max="8453" width="10.42578125" style="4" customWidth="1"/>
    <col min="8454" max="8454" width="9.140625" style="4" customWidth="1"/>
    <col min="8455" max="8455" width="10.7109375" style="4" customWidth="1"/>
    <col min="8456" max="8457" width="9.140625" style="4" customWidth="1"/>
    <col min="8458" max="8458" width="11.140625" style="4" customWidth="1"/>
    <col min="8459" max="8459" width="10.85546875" style="4" customWidth="1"/>
    <col min="8460" max="8460" width="10.42578125" style="4" customWidth="1"/>
    <col min="8461" max="8586" width="9.140625" style="4" customWidth="1"/>
    <col min="8587" max="8589" width="8.85546875" style="4" customWidth="1"/>
    <col min="8590" max="8700" width="9.140625" style="4"/>
    <col min="8701" max="8701" width="24.28515625" style="4" customWidth="1"/>
    <col min="8702" max="8705" width="10" style="4" bestFit="1" customWidth="1"/>
    <col min="8706" max="8706" width="8.5703125" style="4" bestFit="1" customWidth="1"/>
    <col min="8707" max="8707" width="11" style="4" bestFit="1" customWidth="1"/>
    <col min="8708" max="8708" width="7" style="4" customWidth="1"/>
    <col min="8709" max="8709" width="10.42578125" style="4" customWidth="1"/>
    <col min="8710" max="8710" width="9.140625" style="4" customWidth="1"/>
    <col min="8711" max="8711" width="10.7109375" style="4" customWidth="1"/>
    <col min="8712" max="8713" width="9.140625" style="4" customWidth="1"/>
    <col min="8714" max="8714" width="11.140625" style="4" customWidth="1"/>
    <col min="8715" max="8715" width="10.85546875" style="4" customWidth="1"/>
    <col min="8716" max="8716" width="10.42578125" style="4" customWidth="1"/>
    <col min="8717" max="8842" width="9.140625" style="4" customWidth="1"/>
    <col min="8843" max="8845" width="8.85546875" style="4" customWidth="1"/>
    <col min="8846" max="8956" width="9.140625" style="4"/>
    <col min="8957" max="8957" width="24.28515625" style="4" customWidth="1"/>
    <col min="8958" max="8961" width="10" style="4" bestFit="1" customWidth="1"/>
    <col min="8962" max="8962" width="8.5703125" style="4" bestFit="1" customWidth="1"/>
    <col min="8963" max="8963" width="11" style="4" bestFit="1" customWidth="1"/>
    <col min="8964" max="8964" width="7" style="4" customWidth="1"/>
    <col min="8965" max="8965" width="10.42578125" style="4" customWidth="1"/>
    <col min="8966" max="8966" width="9.140625" style="4" customWidth="1"/>
    <col min="8967" max="8967" width="10.7109375" style="4" customWidth="1"/>
    <col min="8968" max="8969" width="9.140625" style="4" customWidth="1"/>
    <col min="8970" max="8970" width="11.140625" style="4" customWidth="1"/>
    <col min="8971" max="8971" width="10.85546875" style="4" customWidth="1"/>
    <col min="8972" max="8972" width="10.42578125" style="4" customWidth="1"/>
    <col min="8973" max="9098" width="9.140625" style="4" customWidth="1"/>
    <col min="9099" max="9101" width="8.85546875" style="4" customWidth="1"/>
    <col min="9102" max="9212" width="9.140625" style="4"/>
    <col min="9213" max="9213" width="24.28515625" style="4" customWidth="1"/>
    <col min="9214" max="9217" width="10" style="4" bestFit="1" customWidth="1"/>
    <col min="9218" max="9218" width="8.5703125" style="4" bestFit="1" customWidth="1"/>
    <col min="9219" max="9219" width="11" style="4" bestFit="1" customWidth="1"/>
    <col min="9220" max="9220" width="7" style="4" customWidth="1"/>
    <col min="9221" max="9221" width="10.42578125" style="4" customWidth="1"/>
    <col min="9222" max="9222" width="9.140625" style="4" customWidth="1"/>
    <col min="9223" max="9223" width="10.7109375" style="4" customWidth="1"/>
    <col min="9224" max="9225" width="9.140625" style="4" customWidth="1"/>
    <col min="9226" max="9226" width="11.140625" style="4" customWidth="1"/>
    <col min="9227" max="9227" width="10.85546875" style="4" customWidth="1"/>
    <col min="9228" max="9228" width="10.42578125" style="4" customWidth="1"/>
    <col min="9229" max="9354" width="9.140625" style="4" customWidth="1"/>
    <col min="9355" max="9357" width="8.85546875" style="4" customWidth="1"/>
    <col min="9358" max="9468" width="9.140625" style="4"/>
    <col min="9469" max="9469" width="24.28515625" style="4" customWidth="1"/>
    <col min="9470" max="9473" width="10" style="4" bestFit="1" customWidth="1"/>
    <col min="9474" max="9474" width="8.5703125" style="4" bestFit="1" customWidth="1"/>
    <col min="9475" max="9475" width="11" style="4" bestFit="1" customWidth="1"/>
    <col min="9476" max="9476" width="7" style="4" customWidth="1"/>
    <col min="9477" max="9477" width="10.42578125" style="4" customWidth="1"/>
    <col min="9478" max="9478" width="9.140625" style="4" customWidth="1"/>
    <col min="9479" max="9479" width="10.7109375" style="4" customWidth="1"/>
    <col min="9480" max="9481" width="9.140625" style="4" customWidth="1"/>
    <col min="9482" max="9482" width="11.140625" style="4" customWidth="1"/>
    <col min="9483" max="9483" width="10.85546875" style="4" customWidth="1"/>
    <col min="9484" max="9484" width="10.42578125" style="4" customWidth="1"/>
    <col min="9485" max="9610" width="9.140625" style="4" customWidth="1"/>
    <col min="9611" max="9613" width="8.85546875" style="4" customWidth="1"/>
    <col min="9614" max="9724" width="9.140625" style="4"/>
    <col min="9725" max="9725" width="24.28515625" style="4" customWidth="1"/>
    <col min="9726" max="9729" width="10" style="4" bestFit="1" customWidth="1"/>
    <col min="9730" max="9730" width="8.5703125" style="4" bestFit="1" customWidth="1"/>
    <col min="9731" max="9731" width="11" style="4" bestFit="1" customWidth="1"/>
    <col min="9732" max="9732" width="7" style="4" customWidth="1"/>
    <col min="9733" max="9733" width="10.42578125" style="4" customWidth="1"/>
    <col min="9734" max="9734" width="9.140625" style="4" customWidth="1"/>
    <col min="9735" max="9735" width="10.7109375" style="4" customWidth="1"/>
    <col min="9736" max="9737" width="9.140625" style="4" customWidth="1"/>
    <col min="9738" max="9738" width="11.140625" style="4" customWidth="1"/>
    <col min="9739" max="9739" width="10.85546875" style="4" customWidth="1"/>
    <col min="9740" max="9740" width="10.42578125" style="4" customWidth="1"/>
    <col min="9741" max="9866" width="9.140625" style="4" customWidth="1"/>
    <col min="9867" max="9869" width="8.85546875" style="4" customWidth="1"/>
    <col min="9870" max="9980" width="9.140625" style="4"/>
    <col min="9981" max="9981" width="24.28515625" style="4" customWidth="1"/>
    <col min="9982" max="9985" width="10" style="4" bestFit="1" customWidth="1"/>
    <col min="9986" max="9986" width="8.5703125" style="4" bestFit="1" customWidth="1"/>
    <col min="9987" max="9987" width="11" style="4" bestFit="1" customWidth="1"/>
    <col min="9988" max="9988" width="7" style="4" customWidth="1"/>
    <col min="9989" max="9989" width="10.42578125" style="4" customWidth="1"/>
    <col min="9990" max="9990" width="9.140625" style="4" customWidth="1"/>
    <col min="9991" max="9991" width="10.7109375" style="4" customWidth="1"/>
    <col min="9992" max="9993" width="9.140625" style="4" customWidth="1"/>
    <col min="9994" max="9994" width="11.140625" style="4" customWidth="1"/>
    <col min="9995" max="9995" width="10.85546875" style="4" customWidth="1"/>
    <col min="9996" max="9996" width="10.42578125" style="4" customWidth="1"/>
    <col min="9997" max="10122" width="9.140625" style="4" customWidth="1"/>
    <col min="10123" max="10125" width="8.85546875" style="4" customWidth="1"/>
    <col min="10126" max="10236" width="9.140625" style="4"/>
    <col min="10237" max="10237" width="24.28515625" style="4" customWidth="1"/>
    <col min="10238" max="10241" width="10" style="4" bestFit="1" customWidth="1"/>
    <col min="10242" max="10242" width="8.5703125" style="4" bestFit="1" customWidth="1"/>
    <col min="10243" max="10243" width="11" style="4" bestFit="1" customWidth="1"/>
    <col min="10244" max="10244" width="7" style="4" customWidth="1"/>
    <col min="10245" max="10245" width="10.42578125" style="4" customWidth="1"/>
    <col min="10246" max="10246" width="9.140625" style="4" customWidth="1"/>
    <col min="10247" max="10247" width="10.7109375" style="4" customWidth="1"/>
    <col min="10248" max="10249" width="9.140625" style="4" customWidth="1"/>
    <col min="10250" max="10250" width="11.140625" style="4" customWidth="1"/>
    <col min="10251" max="10251" width="10.85546875" style="4" customWidth="1"/>
    <col min="10252" max="10252" width="10.42578125" style="4" customWidth="1"/>
    <col min="10253" max="10378" width="9.140625" style="4" customWidth="1"/>
    <col min="10379" max="10381" width="8.85546875" style="4" customWidth="1"/>
    <col min="10382" max="10492" width="9.140625" style="4"/>
    <col min="10493" max="10493" width="24.28515625" style="4" customWidth="1"/>
    <col min="10494" max="10497" width="10" style="4" bestFit="1" customWidth="1"/>
    <col min="10498" max="10498" width="8.5703125" style="4" bestFit="1" customWidth="1"/>
    <col min="10499" max="10499" width="11" style="4" bestFit="1" customWidth="1"/>
    <col min="10500" max="10500" width="7" style="4" customWidth="1"/>
    <col min="10501" max="10501" width="10.42578125" style="4" customWidth="1"/>
    <col min="10502" max="10502" width="9.140625" style="4" customWidth="1"/>
    <col min="10503" max="10503" width="10.7109375" style="4" customWidth="1"/>
    <col min="10504" max="10505" width="9.140625" style="4" customWidth="1"/>
    <col min="10506" max="10506" width="11.140625" style="4" customWidth="1"/>
    <col min="10507" max="10507" width="10.85546875" style="4" customWidth="1"/>
    <col min="10508" max="10508" width="10.42578125" style="4" customWidth="1"/>
    <col min="10509" max="10634" width="9.140625" style="4" customWidth="1"/>
    <col min="10635" max="10637" width="8.85546875" style="4" customWidth="1"/>
    <col min="10638" max="10748" width="9.140625" style="4"/>
    <col min="10749" max="10749" width="24.28515625" style="4" customWidth="1"/>
    <col min="10750" max="10753" width="10" style="4" bestFit="1" customWidth="1"/>
    <col min="10754" max="10754" width="8.5703125" style="4" bestFit="1" customWidth="1"/>
    <col min="10755" max="10755" width="11" style="4" bestFit="1" customWidth="1"/>
    <col min="10756" max="10756" width="7" style="4" customWidth="1"/>
    <col min="10757" max="10757" width="10.42578125" style="4" customWidth="1"/>
    <col min="10758" max="10758" width="9.140625" style="4" customWidth="1"/>
    <col min="10759" max="10759" width="10.7109375" style="4" customWidth="1"/>
    <col min="10760" max="10761" width="9.140625" style="4" customWidth="1"/>
    <col min="10762" max="10762" width="11.140625" style="4" customWidth="1"/>
    <col min="10763" max="10763" width="10.85546875" style="4" customWidth="1"/>
    <col min="10764" max="10764" width="10.42578125" style="4" customWidth="1"/>
    <col min="10765" max="10890" width="9.140625" style="4" customWidth="1"/>
    <col min="10891" max="10893" width="8.85546875" style="4" customWidth="1"/>
    <col min="10894" max="11004" width="9.140625" style="4"/>
    <col min="11005" max="11005" width="24.28515625" style="4" customWidth="1"/>
    <col min="11006" max="11009" width="10" style="4" bestFit="1" customWidth="1"/>
    <col min="11010" max="11010" width="8.5703125" style="4" bestFit="1" customWidth="1"/>
    <col min="11011" max="11011" width="11" style="4" bestFit="1" customWidth="1"/>
    <col min="11012" max="11012" width="7" style="4" customWidth="1"/>
    <col min="11013" max="11013" width="10.42578125" style="4" customWidth="1"/>
    <col min="11014" max="11014" width="9.140625" style="4" customWidth="1"/>
    <col min="11015" max="11015" width="10.7109375" style="4" customWidth="1"/>
    <col min="11016" max="11017" width="9.140625" style="4" customWidth="1"/>
    <col min="11018" max="11018" width="11.140625" style="4" customWidth="1"/>
    <col min="11019" max="11019" width="10.85546875" style="4" customWidth="1"/>
    <col min="11020" max="11020" width="10.42578125" style="4" customWidth="1"/>
    <col min="11021" max="11146" width="9.140625" style="4" customWidth="1"/>
    <col min="11147" max="11149" width="8.85546875" style="4" customWidth="1"/>
    <col min="11150" max="11260" width="9.140625" style="4"/>
    <col min="11261" max="11261" width="24.28515625" style="4" customWidth="1"/>
    <col min="11262" max="11265" width="10" style="4" bestFit="1" customWidth="1"/>
    <col min="11266" max="11266" width="8.5703125" style="4" bestFit="1" customWidth="1"/>
    <col min="11267" max="11267" width="11" style="4" bestFit="1" customWidth="1"/>
    <col min="11268" max="11268" width="7" style="4" customWidth="1"/>
    <col min="11269" max="11269" width="10.42578125" style="4" customWidth="1"/>
    <col min="11270" max="11270" width="9.140625" style="4" customWidth="1"/>
    <col min="11271" max="11271" width="10.7109375" style="4" customWidth="1"/>
    <col min="11272" max="11273" width="9.140625" style="4" customWidth="1"/>
    <col min="11274" max="11274" width="11.140625" style="4" customWidth="1"/>
    <col min="11275" max="11275" width="10.85546875" style="4" customWidth="1"/>
    <col min="11276" max="11276" width="10.42578125" style="4" customWidth="1"/>
    <col min="11277" max="11402" width="9.140625" style="4" customWidth="1"/>
    <col min="11403" max="11405" width="8.85546875" style="4" customWidth="1"/>
    <col min="11406" max="11516" width="9.140625" style="4"/>
    <col min="11517" max="11517" width="24.28515625" style="4" customWidth="1"/>
    <col min="11518" max="11521" width="10" style="4" bestFit="1" customWidth="1"/>
    <col min="11522" max="11522" width="8.5703125" style="4" bestFit="1" customWidth="1"/>
    <col min="11523" max="11523" width="11" style="4" bestFit="1" customWidth="1"/>
    <col min="11524" max="11524" width="7" style="4" customWidth="1"/>
    <col min="11525" max="11525" width="10.42578125" style="4" customWidth="1"/>
    <col min="11526" max="11526" width="9.140625" style="4" customWidth="1"/>
    <col min="11527" max="11527" width="10.7109375" style="4" customWidth="1"/>
    <col min="11528" max="11529" width="9.140625" style="4" customWidth="1"/>
    <col min="11530" max="11530" width="11.140625" style="4" customWidth="1"/>
    <col min="11531" max="11531" width="10.85546875" style="4" customWidth="1"/>
    <col min="11532" max="11532" width="10.42578125" style="4" customWidth="1"/>
    <col min="11533" max="11658" width="9.140625" style="4" customWidth="1"/>
    <col min="11659" max="11661" width="8.85546875" style="4" customWidth="1"/>
    <col min="11662" max="11772" width="9.140625" style="4"/>
    <col min="11773" max="11773" width="24.28515625" style="4" customWidth="1"/>
    <col min="11774" max="11777" width="10" style="4" bestFit="1" customWidth="1"/>
    <col min="11778" max="11778" width="8.5703125" style="4" bestFit="1" customWidth="1"/>
    <col min="11779" max="11779" width="11" style="4" bestFit="1" customWidth="1"/>
    <col min="11780" max="11780" width="7" style="4" customWidth="1"/>
    <col min="11781" max="11781" width="10.42578125" style="4" customWidth="1"/>
    <col min="11782" max="11782" width="9.140625" style="4" customWidth="1"/>
    <col min="11783" max="11783" width="10.7109375" style="4" customWidth="1"/>
    <col min="11784" max="11785" width="9.140625" style="4" customWidth="1"/>
    <col min="11786" max="11786" width="11.140625" style="4" customWidth="1"/>
    <col min="11787" max="11787" width="10.85546875" style="4" customWidth="1"/>
    <col min="11788" max="11788" width="10.42578125" style="4" customWidth="1"/>
    <col min="11789" max="11914" width="9.140625" style="4" customWidth="1"/>
    <col min="11915" max="11917" width="8.85546875" style="4" customWidth="1"/>
    <col min="11918" max="12028" width="9.140625" style="4"/>
    <col min="12029" max="12029" width="24.28515625" style="4" customWidth="1"/>
    <col min="12030" max="12033" width="10" style="4" bestFit="1" customWidth="1"/>
    <col min="12034" max="12034" width="8.5703125" style="4" bestFit="1" customWidth="1"/>
    <col min="12035" max="12035" width="11" style="4" bestFit="1" customWidth="1"/>
    <col min="12036" max="12036" width="7" style="4" customWidth="1"/>
    <col min="12037" max="12037" width="10.42578125" style="4" customWidth="1"/>
    <col min="12038" max="12038" width="9.140625" style="4" customWidth="1"/>
    <col min="12039" max="12039" width="10.7109375" style="4" customWidth="1"/>
    <col min="12040" max="12041" width="9.140625" style="4" customWidth="1"/>
    <col min="12042" max="12042" width="11.140625" style="4" customWidth="1"/>
    <col min="12043" max="12043" width="10.85546875" style="4" customWidth="1"/>
    <col min="12044" max="12044" width="10.42578125" style="4" customWidth="1"/>
    <col min="12045" max="12170" width="9.140625" style="4" customWidth="1"/>
    <col min="12171" max="12173" width="8.85546875" style="4" customWidth="1"/>
    <col min="12174" max="12284" width="9.140625" style="4"/>
    <col min="12285" max="12285" width="24.28515625" style="4" customWidth="1"/>
    <col min="12286" max="12289" width="10" style="4" bestFit="1" customWidth="1"/>
    <col min="12290" max="12290" width="8.5703125" style="4" bestFit="1" customWidth="1"/>
    <col min="12291" max="12291" width="11" style="4" bestFit="1" customWidth="1"/>
    <col min="12292" max="12292" width="7" style="4" customWidth="1"/>
    <col min="12293" max="12293" width="10.42578125" style="4" customWidth="1"/>
    <col min="12294" max="12294" width="9.140625" style="4" customWidth="1"/>
    <col min="12295" max="12295" width="10.7109375" style="4" customWidth="1"/>
    <col min="12296" max="12297" width="9.140625" style="4" customWidth="1"/>
    <col min="12298" max="12298" width="11.140625" style="4" customWidth="1"/>
    <col min="12299" max="12299" width="10.85546875" style="4" customWidth="1"/>
    <col min="12300" max="12300" width="10.42578125" style="4" customWidth="1"/>
    <col min="12301" max="12426" width="9.140625" style="4" customWidth="1"/>
    <col min="12427" max="12429" width="8.85546875" style="4" customWidth="1"/>
    <col min="12430" max="12540" width="9.140625" style="4"/>
    <col min="12541" max="12541" width="24.28515625" style="4" customWidth="1"/>
    <col min="12542" max="12545" width="10" style="4" bestFit="1" customWidth="1"/>
    <col min="12546" max="12546" width="8.5703125" style="4" bestFit="1" customWidth="1"/>
    <col min="12547" max="12547" width="11" style="4" bestFit="1" customWidth="1"/>
    <col min="12548" max="12548" width="7" style="4" customWidth="1"/>
    <col min="12549" max="12549" width="10.42578125" style="4" customWidth="1"/>
    <col min="12550" max="12550" width="9.140625" style="4" customWidth="1"/>
    <col min="12551" max="12551" width="10.7109375" style="4" customWidth="1"/>
    <col min="12552" max="12553" width="9.140625" style="4" customWidth="1"/>
    <col min="12554" max="12554" width="11.140625" style="4" customWidth="1"/>
    <col min="12555" max="12555" width="10.85546875" style="4" customWidth="1"/>
    <col min="12556" max="12556" width="10.42578125" style="4" customWidth="1"/>
    <col min="12557" max="12682" width="9.140625" style="4" customWidth="1"/>
    <col min="12683" max="12685" width="8.85546875" style="4" customWidth="1"/>
    <col min="12686" max="12796" width="9.140625" style="4"/>
    <col min="12797" max="12797" width="24.28515625" style="4" customWidth="1"/>
    <col min="12798" max="12801" width="10" style="4" bestFit="1" customWidth="1"/>
    <col min="12802" max="12802" width="8.5703125" style="4" bestFit="1" customWidth="1"/>
    <col min="12803" max="12803" width="11" style="4" bestFit="1" customWidth="1"/>
    <col min="12804" max="12804" width="7" style="4" customWidth="1"/>
    <col min="12805" max="12805" width="10.42578125" style="4" customWidth="1"/>
    <col min="12806" max="12806" width="9.140625" style="4" customWidth="1"/>
    <col min="12807" max="12807" width="10.7109375" style="4" customWidth="1"/>
    <col min="12808" max="12809" width="9.140625" style="4" customWidth="1"/>
    <col min="12810" max="12810" width="11.140625" style="4" customWidth="1"/>
    <col min="12811" max="12811" width="10.85546875" style="4" customWidth="1"/>
    <col min="12812" max="12812" width="10.42578125" style="4" customWidth="1"/>
    <col min="12813" max="12938" width="9.140625" style="4" customWidth="1"/>
    <col min="12939" max="12941" width="8.85546875" style="4" customWidth="1"/>
    <col min="12942" max="13052" width="9.140625" style="4"/>
    <col min="13053" max="13053" width="24.28515625" style="4" customWidth="1"/>
    <col min="13054" max="13057" width="10" style="4" bestFit="1" customWidth="1"/>
    <col min="13058" max="13058" width="8.5703125" style="4" bestFit="1" customWidth="1"/>
    <col min="13059" max="13059" width="11" style="4" bestFit="1" customWidth="1"/>
    <col min="13060" max="13060" width="7" style="4" customWidth="1"/>
    <col min="13061" max="13061" width="10.42578125" style="4" customWidth="1"/>
    <col min="13062" max="13062" width="9.140625" style="4" customWidth="1"/>
    <col min="13063" max="13063" width="10.7109375" style="4" customWidth="1"/>
    <col min="13064" max="13065" width="9.140625" style="4" customWidth="1"/>
    <col min="13066" max="13066" width="11.140625" style="4" customWidth="1"/>
    <col min="13067" max="13067" width="10.85546875" style="4" customWidth="1"/>
    <col min="13068" max="13068" width="10.42578125" style="4" customWidth="1"/>
    <col min="13069" max="13194" width="9.140625" style="4" customWidth="1"/>
    <col min="13195" max="13197" width="8.85546875" style="4" customWidth="1"/>
    <col min="13198" max="13308" width="9.140625" style="4"/>
    <col min="13309" max="13309" width="24.28515625" style="4" customWidth="1"/>
    <col min="13310" max="13313" width="10" style="4" bestFit="1" customWidth="1"/>
    <col min="13314" max="13314" width="8.5703125" style="4" bestFit="1" customWidth="1"/>
    <col min="13315" max="13315" width="11" style="4" bestFit="1" customWidth="1"/>
    <col min="13316" max="13316" width="7" style="4" customWidth="1"/>
    <col min="13317" max="13317" width="10.42578125" style="4" customWidth="1"/>
    <col min="13318" max="13318" width="9.140625" style="4" customWidth="1"/>
    <col min="13319" max="13319" width="10.7109375" style="4" customWidth="1"/>
    <col min="13320" max="13321" width="9.140625" style="4" customWidth="1"/>
    <col min="13322" max="13322" width="11.140625" style="4" customWidth="1"/>
    <col min="13323" max="13323" width="10.85546875" style="4" customWidth="1"/>
    <col min="13324" max="13324" width="10.42578125" style="4" customWidth="1"/>
    <col min="13325" max="13450" width="9.140625" style="4" customWidth="1"/>
    <col min="13451" max="13453" width="8.85546875" style="4" customWidth="1"/>
    <col min="13454" max="13564" width="9.140625" style="4"/>
    <col min="13565" max="13565" width="24.28515625" style="4" customWidth="1"/>
    <col min="13566" max="13569" width="10" style="4" bestFit="1" customWidth="1"/>
    <col min="13570" max="13570" width="8.5703125" style="4" bestFit="1" customWidth="1"/>
    <col min="13571" max="13571" width="11" style="4" bestFit="1" customWidth="1"/>
    <col min="13572" max="13572" width="7" style="4" customWidth="1"/>
    <col min="13573" max="13573" width="10.42578125" style="4" customWidth="1"/>
    <col min="13574" max="13574" width="9.140625" style="4" customWidth="1"/>
    <col min="13575" max="13575" width="10.7109375" style="4" customWidth="1"/>
    <col min="13576" max="13577" width="9.140625" style="4" customWidth="1"/>
    <col min="13578" max="13578" width="11.140625" style="4" customWidth="1"/>
    <col min="13579" max="13579" width="10.85546875" style="4" customWidth="1"/>
    <col min="13580" max="13580" width="10.42578125" style="4" customWidth="1"/>
    <col min="13581" max="13706" width="9.140625" style="4" customWidth="1"/>
    <col min="13707" max="13709" width="8.85546875" style="4" customWidth="1"/>
    <col min="13710" max="13820" width="9.140625" style="4"/>
    <col min="13821" max="13821" width="24.28515625" style="4" customWidth="1"/>
    <col min="13822" max="13825" width="10" style="4" bestFit="1" customWidth="1"/>
    <col min="13826" max="13826" width="8.5703125" style="4" bestFit="1" customWidth="1"/>
    <col min="13827" max="13827" width="11" style="4" bestFit="1" customWidth="1"/>
    <col min="13828" max="13828" width="7" style="4" customWidth="1"/>
    <col min="13829" max="13829" width="10.42578125" style="4" customWidth="1"/>
    <col min="13830" max="13830" width="9.140625" style="4" customWidth="1"/>
    <col min="13831" max="13831" width="10.7109375" style="4" customWidth="1"/>
    <col min="13832" max="13833" width="9.140625" style="4" customWidth="1"/>
    <col min="13834" max="13834" width="11.140625" style="4" customWidth="1"/>
    <col min="13835" max="13835" width="10.85546875" style="4" customWidth="1"/>
    <col min="13836" max="13836" width="10.42578125" style="4" customWidth="1"/>
    <col min="13837" max="13962" width="9.140625" style="4" customWidth="1"/>
    <col min="13963" max="13965" width="8.85546875" style="4" customWidth="1"/>
    <col min="13966" max="14076" width="9.140625" style="4"/>
    <col min="14077" max="14077" width="24.28515625" style="4" customWidth="1"/>
    <col min="14078" max="14081" width="10" style="4" bestFit="1" customWidth="1"/>
    <col min="14082" max="14082" width="8.5703125" style="4" bestFit="1" customWidth="1"/>
    <col min="14083" max="14083" width="11" style="4" bestFit="1" customWidth="1"/>
    <col min="14084" max="14084" width="7" style="4" customWidth="1"/>
    <col min="14085" max="14085" width="10.42578125" style="4" customWidth="1"/>
    <col min="14086" max="14086" width="9.140625" style="4" customWidth="1"/>
    <col min="14087" max="14087" width="10.7109375" style="4" customWidth="1"/>
    <col min="14088" max="14089" width="9.140625" style="4" customWidth="1"/>
    <col min="14090" max="14090" width="11.140625" style="4" customWidth="1"/>
    <col min="14091" max="14091" width="10.85546875" style="4" customWidth="1"/>
    <col min="14092" max="14092" width="10.42578125" style="4" customWidth="1"/>
    <col min="14093" max="14218" width="9.140625" style="4" customWidth="1"/>
    <col min="14219" max="14221" width="8.85546875" style="4" customWidth="1"/>
    <col min="14222" max="14332" width="9.140625" style="4"/>
    <col min="14333" max="14333" width="24.28515625" style="4" customWidth="1"/>
    <col min="14334" max="14337" width="10" style="4" bestFit="1" customWidth="1"/>
    <col min="14338" max="14338" width="8.5703125" style="4" bestFit="1" customWidth="1"/>
    <col min="14339" max="14339" width="11" style="4" bestFit="1" customWidth="1"/>
    <col min="14340" max="14340" width="7" style="4" customWidth="1"/>
    <col min="14341" max="14341" width="10.42578125" style="4" customWidth="1"/>
    <col min="14342" max="14342" width="9.140625" style="4" customWidth="1"/>
    <col min="14343" max="14343" width="10.7109375" style="4" customWidth="1"/>
    <col min="14344" max="14345" width="9.140625" style="4" customWidth="1"/>
    <col min="14346" max="14346" width="11.140625" style="4" customWidth="1"/>
    <col min="14347" max="14347" width="10.85546875" style="4" customWidth="1"/>
    <col min="14348" max="14348" width="10.42578125" style="4" customWidth="1"/>
    <col min="14349" max="14474" width="9.140625" style="4" customWidth="1"/>
    <col min="14475" max="14477" width="8.85546875" style="4" customWidth="1"/>
    <col min="14478" max="14588" width="9.140625" style="4"/>
    <col min="14589" max="14589" width="24.28515625" style="4" customWidth="1"/>
    <col min="14590" max="14593" width="10" style="4" bestFit="1" customWidth="1"/>
    <col min="14594" max="14594" width="8.5703125" style="4" bestFit="1" customWidth="1"/>
    <col min="14595" max="14595" width="11" style="4" bestFit="1" customWidth="1"/>
    <col min="14596" max="14596" width="7" style="4" customWidth="1"/>
    <col min="14597" max="14597" width="10.42578125" style="4" customWidth="1"/>
    <col min="14598" max="14598" width="9.140625" style="4" customWidth="1"/>
    <col min="14599" max="14599" width="10.7109375" style="4" customWidth="1"/>
    <col min="14600" max="14601" width="9.140625" style="4" customWidth="1"/>
    <col min="14602" max="14602" width="11.140625" style="4" customWidth="1"/>
    <col min="14603" max="14603" width="10.85546875" style="4" customWidth="1"/>
    <col min="14604" max="14604" width="10.42578125" style="4" customWidth="1"/>
    <col min="14605" max="14730" width="9.140625" style="4" customWidth="1"/>
    <col min="14731" max="14733" width="8.85546875" style="4" customWidth="1"/>
    <col min="14734" max="14844" width="9.140625" style="4"/>
    <col min="14845" max="14845" width="24.28515625" style="4" customWidth="1"/>
    <col min="14846" max="14849" width="10" style="4" bestFit="1" customWidth="1"/>
    <col min="14850" max="14850" width="8.5703125" style="4" bestFit="1" customWidth="1"/>
    <col min="14851" max="14851" width="11" style="4" bestFit="1" customWidth="1"/>
    <col min="14852" max="14852" width="7" style="4" customWidth="1"/>
    <col min="14853" max="14853" width="10.42578125" style="4" customWidth="1"/>
    <col min="14854" max="14854" width="9.140625" style="4" customWidth="1"/>
    <col min="14855" max="14855" width="10.7109375" style="4" customWidth="1"/>
    <col min="14856" max="14857" width="9.140625" style="4" customWidth="1"/>
    <col min="14858" max="14858" width="11.140625" style="4" customWidth="1"/>
    <col min="14859" max="14859" width="10.85546875" style="4" customWidth="1"/>
    <col min="14860" max="14860" width="10.42578125" style="4" customWidth="1"/>
    <col min="14861" max="14986" width="9.140625" style="4" customWidth="1"/>
    <col min="14987" max="14989" width="8.85546875" style="4" customWidth="1"/>
    <col min="14990" max="15100" width="9.140625" style="4"/>
    <col min="15101" max="15101" width="24.28515625" style="4" customWidth="1"/>
    <col min="15102" max="15105" width="10" style="4" bestFit="1" customWidth="1"/>
    <col min="15106" max="15106" width="8.5703125" style="4" bestFit="1" customWidth="1"/>
    <col min="15107" max="15107" width="11" style="4" bestFit="1" customWidth="1"/>
    <col min="15108" max="15108" width="7" style="4" customWidth="1"/>
    <col min="15109" max="15109" width="10.42578125" style="4" customWidth="1"/>
    <col min="15110" max="15110" width="9.140625" style="4" customWidth="1"/>
    <col min="15111" max="15111" width="10.7109375" style="4" customWidth="1"/>
    <col min="15112" max="15113" width="9.140625" style="4" customWidth="1"/>
    <col min="15114" max="15114" width="11.140625" style="4" customWidth="1"/>
    <col min="15115" max="15115" width="10.85546875" style="4" customWidth="1"/>
    <col min="15116" max="15116" width="10.42578125" style="4" customWidth="1"/>
    <col min="15117" max="15242" width="9.140625" style="4" customWidth="1"/>
    <col min="15243" max="15245" width="8.85546875" style="4" customWidth="1"/>
    <col min="15246" max="15356" width="9.140625" style="4"/>
    <col min="15357" max="15357" width="24.28515625" style="4" customWidth="1"/>
    <col min="15358" max="15361" width="10" style="4" bestFit="1" customWidth="1"/>
    <col min="15362" max="15362" width="8.5703125" style="4" bestFit="1" customWidth="1"/>
    <col min="15363" max="15363" width="11" style="4" bestFit="1" customWidth="1"/>
    <col min="15364" max="15364" width="7" style="4" customWidth="1"/>
    <col min="15365" max="15365" width="10.42578125" style="4" customWidth="1"/>
    <col min="15366" max="15366" width="9.140625" style="4" customWidth="1"/>
    <col min="15367" max="15367" width="10.7109375" style="4" customWidth="1"/>
    <col min="15368" max="15369" width="9.140625" style="4" customWidth="1"/>
    <col min="15370" max="15370" width="11.140625" style="4" customWidth="1"/>
    <col min="15371" max="15371" width="10.85546875" style="4" customWidth="1"/>
    <col min="15372" max="15372" width="10.42578125" style="4" customWidth="1"/>
    <col min="15373" max="15498" width="9.140625" style="4" customWidth="1"/>
    <col min="15499" max="15501" width="8.85546875" style="4" customWidth="1"/>
    <col min="15502" max="15612" width="9.140625" style="4"/>
    <col min="15613" max="15613" width="24.28515625" style="4" customWidth="1"/>
    <col min="15614" max="15617" width="10" style="4" bestFit="1" customWidth="1"/>
    <col min="15618" max="15618" width="8.5703125" style="4" bestFit="1" customWidth="1"/>
    <col min="15619" max="15619" width="11" style="4" bestFit="1" customWidth="1"/>
    <col min="15620" max="15620" width="7" style="4" customWidth="1"/>
    <col min="15621" max="15621" width="10.42578125" style="4" customWidth="1"/>
    <col min="15622" max="15622" width="9.140625" style="4" customWidth="1"/>
    <col min="15623" max="15623" width="10.7109375" style="4" customWidth="1"/>
    <col min="15624" max="15625" width="9.140625" style="4" customWidth="1"/>
    <col min="15626" max="15626" width="11.140625" style="4" customWidth="1"/>
    <col min="15627" max="15627" width="10.85546875" style="4" customWidth="1"/>
    <col min="15628" max="15628" width="10.42578125" style="4" customWidth="1"/>
    <col min="15629" max="15754" width="9.140625" style="4" customWidth="1"/>
    <col min="15755" max="15757" width="8.85546875" style="4" customWidth="1"/>
    <col min="15758" max="15868" width="9.140625" style="4"/>
    <col min="15869" max="15869" width="24.28515625" style="4" customWidth="1"/>
    <col min="15870" max="15873" width="10" style="4" bestFit="1" customWidth="1"/>
    <col min="15874" max="15874" width="8.5703125" style="4" bestFit="1" customWidth="1"/>
    <col min="15875" max="15875" width="11" style="4" bestFit="1" customWidth="1"/>
    <col min="15876" max="15876" width="7" style="4" customWidth="1"/>
    <col min="15877" max="15877" width="10.42578125" style="4" customWidth="1"/>
    <col min="15878" max="15878" width="9.140625" style="4" customWidth="1"/>
    <col min="15879" max="15879" width="10.7109375" style="4" customWidth="1"/>
    <col min="15880" max="15881" width="9.140625" style="4" customWidth="1"/>
    <col min="15882" max="15882" width="11.140625" style="4" customWidth="1"/>
    <col min="15883" max="15883" width="10.85546875" style="4" customWidth="1"/>
    <col min="15884" max="15884" width="10.42578125" style="4" customWidth="1"/>
    <col min="15885" max="16010" width="9.140625" style="4" customWidth="1"/>
    <col min="16011" max="16013" width="8.85546875" style="4" customWidth="1"/>
    <col min="16014" max="16124" width="9.140625" style="4"/>
    <col min="16125" max="16125" width="24.28515625" style="4" customWidth="1"/>
    <col min="16126" max="16129" width="10" style="4" bestFit="1" customWidth="1"/>
    <col min="16130" max="16130" width="8.5703125" style="4" bestFit="1" customWidth="1"/>
    <col min="16131" max="16131" width="11" style="4" bestFit="1" customWidth="1"/>
    <col min="16132" max="16132" width="7" style="4" customWidth="1"/>
    <col min="16133" max="16133" width="10.42578125" style="4" customWidth="1"/>
    <col min="16134" max="16134" width="9.140625" style="4" customWidth="1"/>
    <col min="16135" max="16135" width="10.7109375" style="4" customWidth="1"/>
    <col min="16136" max="16137" width="9.140625" style="4" customWidth="1"/>
    <col min="16138" max="16138" width="11.140625" style="4" customWidth="1"/>
    <col min="16139" max="16139" width="10.85546875" style="4" customWidth="1"/>
    <col min="16140" max="16140" width="10.42578125" style="4" customWidth="1"/>
    <col min="16141" max="16266" width="9.140625" style="4" customWidth="1"/>
    <col min="16267" max="16269" width="8.85546875" style="4" customWidth="1"/>
    <col min="16270" max="16384" width="9.140625" style="4"/>
  </cols>
  <sheetData>
    <row r="1" spans="1:15" ht="24.95" customHeight="1" x14ac:dyDescent="0.2">
      <c r="A1" s="268" t="s">
        <v>135</v>
      </c>
      <c r="B1" s="268"/>
      <c r="C1" s="268"/>
      <c r="D1" s="268"/>
      <c r="E1" s="268"/>
      <c r="F1" s="268"/>
      <c r="G1" s="268"/>
      <c r="H1" s="142"/>
      <c r="I1" s="142"/>
      <c r="J1" s="142"/>
      <c r="K1" s="142"/>
      <c r="L1" s="142"/>
      <c r="M1" s="142"/>
      <c r="N1" s="142"/>
    </row>
    <row r="2" spans="1:15" ht="25.15" customHeight="1" x14ac:dyDescent="0.2">
      <c r="A2" s="303" t="s">
        <v>119</v>
      </c>
      <c r="B2" s="283" t="s">
        <v>118</v>
      </c>
      <c r="C2" s="283"/>
      <c r="D2" s="283"/>
      <c r="E2" s="283"/>
      <c r="F2" s="283"/>
      <c r="G2" s="305" t="s">
        <v>13</v>
      </c>
      <c r="H2" s="143"/>
      <c r="I2" s="143"/>
      <c r="J2" s="143"/>
      <c r="K2" s="143"/>
      <c r="L2" s="143"/>
      <c r="M2" s="143"/>
      <c r="N2" s="143"/>
    </row>
    <row r="3" spans="1:15" ht="25.15" customHeight="1" x14ac:dyDescent="0.2">
      <c r="A3" s="304"/>
      <c r="B3" s="109" t="s">
        <v>16</v>
      </c>
      <c r="C3" s="109" t="s">
        <v>17</v>
      </c>
      <c r="D3" s="109" t="s">
        <v>18</v>
      </c>
      <c r="E3" s="109" t="s">
        <v>19</v>
      </c>
      <c r="F3" s="109" t="s">
        <v>20</v>
      </c>
      <c r="G3" s="306"/>
      <c r="H3" s="143"/>
      <c r="I3" s="143"/>
      <c r="J3" s="143"/>
      <c r="K3" s="143"/>
      <c r="L3" s="143"/>
      <c r="M3" s="143"/>
      <c r="N3" s="143"/>
    </row>
    <row r="4" spans="1:15" ht="18" customHeight="1" x14ac:dyDescent="0.2">
      <c r="A4" s="226" t="s">
        <v>22</v>
      </c>
      <c r="B4" s="112"/>
      <c r="C4" s="112"/>
      <c r="D4" s="112"/>
      <c r="E4" s="112"/>
      <c r="F4" s="112"/>
      <c r="G4" s="149"/>
      <c r="H4" s="144"/>
      <c r="I4" s="144"/>
      <c r="J4" s="144"/>
      <c r="K4" s="144"/>
      <c r="L4" s="144"/>
      <c r="M4" s="144"/>
      <c r="N4" s="144"/>
    </row>
    <row r="5" spans="1:15" ht="18" customHeight="1" x14ac:dyDescent="0.2">
      <c r="A5" s="227" t="s">
        <v>2</v>
      </c>
      <c r="B5" s="230">
        <v>213664</v>
      </c>
      <c r="C5" s="230">
        <v>2412464</v>
      </c>
      <c r="D5" s="230">
        <v>1939705</v>
      </c>
      <c r="E5" s="230">
        <v>714631</v>
      </c>
      <c r="F5" s="230">
        <v>175038</v>
      </c>
      <c r="G5" s="231">
        <f>SUM(B5:F5)</f>
        <v>5455502</v>
      </c>
      <c r="H5" s="144"/>
      <c r="I5" s="144"/>
      <c r="J5" s="144"/>
      <c r="K5" s="144"/>
      <c r="L5" s="144"/>
      <c r="M5" s="144"/>
      <c r="N5" s="144"/>
    </row>
    <row r="6" spans="1:15" ht="18" customHeight="1" x14ac:dyDescent="0.2">
      <c r="A6" s="227" t="s">
        <v>3</v>
      </c>
      <c r="B6" s="230">
        <v>355480</v>
      </c>
      <c r="C6" s="230">
        <v>4201939</v>
      </c>
      <c r="D6" s="230">
        <v>3779346</v>
      </c>
      <c r="E6" s="230">
        <v>1376701</v>
      </c>
      <c r="F6" s="230">
        <v>368923</v>
      </c>
      <c r="G6" s="231">
        <f>SUM(B6:F6)</f>
        <v>10082389</v>
      </c>
      <c r="H6" s="144"/>
      <c r="I6" s="144"/>
      <c r="J6" s="144"/>
      <c r="K6" s="144"/>
      <c r="L6" s="144"/>
      <c r="M6" s="144"/>
      <c r="N6" s="144"/>
    </row>
    <row r="7" spans="1:15" ht="18" customHeight="1" x14ac:dyDescent="0.2">
      <c r="A7" s="228" t="s">
        <v>23</v>
      </c>
      <c r="B7" s="232">
        <f t="shared" ref="B7:G7" si="0">B6/B5</f>
        <v>1.663733712745245</v>
      </c>
      <c r="C7" s="232">
        <f t="shared" si="0"/>
        <v>1.7417623641223248</v>
      </c>
      <c r="D7" s="232">
        <f t="shared" si="0"/>
        <v>1.9484127741074029</v>
      </c>
      <c r="E7" s="232">
        <f t="shared" si="0"/>
        <v>1.9264501539955585</v>
      </c>
      <c r="F7" s="232">
        <f t="shared" si="0"/>
        <v>2.1076737622687647</v>
      </c>
      <c r="G7" s="233">
        <f t="shared" si="0"/>
        <v>1.8481138857615669</v>
      </c>
      <c r="H7" s="145"/>
      <c r="I7" s="145"/>
      <c r="J7" s="145"/>
      <c r="K7" s="145"/>
      <c r="L7" s="145"/>
      <c r="M7" s="145"/>
      <c r="N7" s="145"/>
    </row>
    <row r="8" spans="1:15" ht="18" customHeight="1" x14ac:dyDescent="0.2">
      <c r="A8" s="226" t="s">
        <v>24</v>
      </c>
      <c r="B8" s="230"/>
      <c r="C8" s="230"/>
      <c r="D8" s="230"/>
      <c r="E8" s="230"/>
      <c r="F8" s="230"/>
      <c r="G8" s="231"/>
      <c r="H8" s="144"/>
      <c r="I8" s="144"/>
      <c r="J8" s="144"/>
      <c r="K8" s="144"/>
      <c r="L8" s="144"/>
      <c r="M8" s="144"/>
      <c r="N8" s="144"/>
      <c r="O8" s="17"/>
    </row>
    <row r="9" spans="1:15" ht="18" customHeight="1" x14ac:dyDescent="0.2">
      <c r="A9" s="227" t="s">
        <v>2</v>
      </c>
      <c r="B9" s="230">
        <v>771036</v>
      </c>
      <c r="C9" s="230">
        <v>4834320</v>
      </c>
      <c r="D9" s="230">
        <v>2374360</v>
      </c>
      <c r="E9" s="230">
        <v>374515</v>
      </c>
      <c r="F9" s="230">
        <v>92992</v>
      </c>
      <c r="G9" s="231">
        <f>SUM(B9:F9)</f>
        <v>8447223</v>
      </c>
      <c r="H9" s="144"/>
      <c r="I9" s="144"/>
      <c r="J9" s="144"/>
      <c r="K9" s="144"/>
      <c r="L9" s="144"/>
      <c r="M9" s="144"/>
      <c r="N9" s="144"/>
    </row>
    <row r="10" spans="1:15" ht="18" customHeight="1" x14ac:dyDescent="0.2">
      <c r="A10" s="227" t="s">
        <v>3</v>
      </c>
      <c r="B10" s="230">
        <v>1770924</v>
      </c>
      <c r="C10" s="230">
        <v>11548263</v>
      </c>
      <c r="D10" s="230">
        <v>6617758</v>
      </c>
      <c r="E10" s="230">
        <v>993271</v>
      </c>
      <c r="F10" s="230">
        <v>233336</v>
      </c>
      <c r="G10" s="231">
        <f>SUM(B10:F10)</f>
        <v>21163552</v>
      </c>
      <c r="H10" s="144"/>
      <c r="I10" s="144"/>
      <c r="J10" s="144"/>
      <c r="K10" s="144"/>
      <c r="L10" s="144"/>
      <c r="M10" s="144"/>
      <c r="N10" s="144"/>
    </row>
    <row r="11" spans="1:15" ht="18" customHeight="1" x14ac:dyDescent="0.2">
      <c r="A11" s="227" t="s">
        <v>23</v>
      </c>
      <c r="B11" s="232">
        <f t="shared" ref="B11:G11" si="1">B10/B9</f>
        <v>2.2968110438423111</v>
      </c>
      <c r="C11" s="232">
        <f t="shared" si="1"/>
        <v>2.3888081467507321</v>
      </c>
      <c r="D11" s="232">
        <f t="shared" si="1"/>
        <v>2.7871754915008675</v>
      </c>
      <c r="E11" s="232">
        <f t="shared" si="1"/>
        <v>2.6521527842676527</v>
      </c>
      <c r="F11" s="232">
        <f t="shared" si="1"/>
        <v>2.509205092911218</v>
      </c>
      <c r="G11" s="233">
        <f t="shared" si="1"/>
        <v>2.5053857344597152</v>
      </c>
      <c r="H11" s="145"/>
      <c r="I11" s="145"/>
      <c r="J11" s="145"/>
      <c r="K11" s="145"/>
      <c r="L11" s="145"/>
      <c r="M11" s="145"/>
      <c r="N11" s="145"/>
    </row>
    <row r="12" spans="1:15" ht="18" customHeight="1" x14ac:dyDescent="0.2">
      <c r="A12" s="226" t="s">
        <v>1</v>
      </c>
      <c r="B12" s="230"/>
      <c r="C12" s="230"/>
      <c r="D12" s="230"/>
      <c r="E12" s="230"/>
      <c r="F12" s="230"/>
      <c r="G12" s="231"/>
      <c r="H12" s="144"/>
      <c r="I12" s="144"/>
      <c r="J12" s="144"/>
      <c r="K12" s="144"/>
      <c r="L12" s="144"/>
      <c r="M12" s="144"/>
      <c r="N12" s="144"/>
    </row>
    <row r="13" spans="1:15" ht="18" customHeight="1" x14ac:dyDescent="0.2">
      <c r="A13" s="226" t="s">
        <v>2</v>
      </c>
      <c r="B13" s="234">
        <v>984700</v>
      </c>
      <c r="C13" s="234">
        <v>5976959</v>
      </c>
      <c r="D13" s="234">
        <v>3475126</v>
      </c>
      <c r="E13" s="234">
        <v>885593</v>
      </c>
      <c r="F13" s="234">
        <v>213861</v>
      </c>
      <c r="G13" s="235">
        <f>SUM(B13:F13)</f>
        <v>11536239</v>
      </c>
      <c r="H13" s="146"/>
      <c r="I13" s="146"/>
      <c r="J13" s="146"/>
      <c r="K13" s="146"/>
      <c r="L13" s="146"/>
      <c r="M13" s="146"/>
      <c r="N13" s="146"/>
    </row>
    <row r="14" spans="1:15" ht="18" customHeight="1" x14ac:dyDescent="0.2">
      <c r="A14" s="226" t="s">
        <v>3</v>
      </c>
      <c r="B14" s="234">
        <v>2126404</v>
      </c>
      <c r="C14" s="234">
        <v>13755170</v>
      </c>
      <c r="D14" s="234">
        <v>8610776</v>
      </c>
      <c r="E14" s="234">
        <v>1955824</v>
      </c>
      <c r="F14" s="234">
        <v>487492</v>
      </c>
      <c r="G14" s="235">
        <f>SUM(B14:F14)</f>
        <v>26935666</v>
      </c>
      <c r="H14" s="146"/>
      <c r="I14" s="146"/>
      <c r="J14" s="146"/>
      <c r="K14" s="146"/>
      <c r="L14" s="146"/>
      <c r="M14" s="146"/>
      <c r="N14" s="146"/>
    </row>
    <row r="15" spans="1:15" ht="18" customHeight="1" x14ac:dyDescent="0.2">
      <c r="A15" s="229" t="s">
        <v>23</v>
      </c>
      <c r="B15" s="236">
        <f t="shared" ref="B15:G15" si="2">B14/B13</f>
        <v>2.1594434853254798</v>
      </c>
      <c r="C15" s="236">
        <f t="shared" si="2"/>
        <v>2.3013659621891334</v>
      </c>
      <c r="D15" s="236">
        <f t="shared" si="2"/>
        <v>2.4778313074115874</v>
      </c>
      <c r="E15" s="236">
        <f t="shared" si="2"/>
        <v>2.2084908078541723</v>
      </c>
      <c r="F15" s="236">
        <f t="shared" si="2"/>
        <v>2.2794805972103376</v>
      </c>
      <c r="G15" s="237">
        <f t="shared" si="2"/>
        <v>2.3348741301216105</v>
      </c>
      <c r="H15" s="147"/>
      <c r="I15" s="147"/>
      <c r="J15" s="147"/>
      <c r="K15" s="147"/>
      <c r="L15" s="147"/>
      <c r="M15" s="147"/>
      <c r="N15" s="147"/>
    </row>
    <row r="16" spans="1:15" s="111" customFormat="1" ht="11.25" x14ac:dyDescent="0.2">
      <c r="A16" s="321" t="s">
        <v>144</v>
      </c>
      <c r="B16" s="103"/>
      <c r="C16" s="103"/>
      <c r="D16" s="103"/>
      <c r="E16" s="103"/>
      <c r="F16" s="103"/>
      <c r="G16" s="110"/>
      <c r="H16" s="110"/>
      <c r="I16" s="110"/>
      <c r="J16" s="110"/>
      <c r="K16" s="110"/>
      <c r="L16" s="110"/>
      <c r="M16" s="110"/>
      <c r="N16" s="110"/>
    </row>
    <row r="17" spans="1:14" x14ac:dyDescent="0.2">
      <c r="A17" s="97"/>
      <c r="B17" s="97"/>
      <c r="C17" s="97"/>
      <c r="D17" s="97"/>
      <c r="E17" s="97"/>
      <c r="F17" s="97"/>
      <c r="G17" s="97"/>
      <c r="H17" s="107"/>
      <c r="I17" s="107"/>
      <c r="J17" s="107"/>
      <c r="K17" s="107"/>
      <c r="L17" s="107"/>
      <c r="M17" s="107"/>
      <c r="N17" s="107"/>
    </row>
    <row r="18" spans="1:14" x14ac:dyDescent="0.2">
      <c r="A18" s="97"/>
      <c r="B18" s="97"/>
      <c r="C18" s="97"/>
      <c r="D18" s="97"/>
      <c r="E18" s="97"/>
      <c r="F18" s="97"/>
      <c r="G18" s="97"/>
      <c r="H18" s="107"/>
      <c r="I18" s="107"/>
      <c r="J18" s="107"/>
      <c r="K18" s="107"/>
      <c r="L18" s="107"/>
      <c r="M18" s="107"/>
      <c r="N18" s="107"/>
    </row>
  </sheetData>
  <mergeCells count="4">
    <mergeCell ref="A1:G1"/>
    <mergeCell ref="A2:A3"/>
    <mergeCell ref="B2:F2"/>
    <mergeCell ref="G2:G3"/>
  </mergeCell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ignoredErrors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11</vt:i4>
      </vt:variant>
    </vt:vector>
  </HeadingPairs>
  <TitlesOfParts>
    <vt:vector size="30" baseType="lpstr">
      <vt:lpstr>Tab.8.1</vt:lpstr>
      <vt:lpstr>Tab.8.2</vt:lpstr>
      <vt:lpstr>Tab.8.3</vt:lpstr>
      <vt:lpstr>Tab8.4</vt:lpstr>
      <vt:lpstr>Tab_8.5</vt:lpstr>
      <vt:lpstr>Tab_8.6-8.7</vt:lpstr>
      <vt:lpstr>Tab.8.8</vt:lpstr>
      <vt:lpstr>Tab8.9</vt:lpstr>
      <vt:lpstr>Tab 8.10</vt:lpstr>
      <vt:lpstr>Tav. 8.11</vt:lpstr>
      <vt:lpstr>Tav.8.12</vt:lpstr>
      <vt:lpstr>Tav.8.13</vt:lpstr>
      <vt:lpstr>Tab. 8.14-8.15</vt:lpstr>
      <vt:lpstr>Foglio3</vt:lpstr>
      <vt:lpstr>Foglio4</vt:lpstr>
      <vt:lpstr>Foglio5</vt:lpstr>
      <vt:lpstr>Foglio6</vt:lpstr>
      <vt:lpstr>Foglio7</vt:lpstr>
      <vt:lpstr>Foglio8</vt:lpstr>
      <vt:lpstr>'Tab 8.10'!Area_stampa</vt:lpstr>
      <vt:lpstr>'Tab. 8.14-8.15'!Area_stampa</vt:lpstr>
      <vt:lpstr>Tab.8.1!Area_stampa</vt:lpstr>
      <vt:lpstr>Tab.8.2!Area_stampa</vt:lpstr>
      <vt:lpstr>Tab.8.3!Area_stampa</vt:lpstr>
      <vt:lpstr>Tab.8.8!Area_stampa</vt:lpstr>
      <vt:lpstr>Tab8.4!Area_stampa</vt:lpstr>
      <vt:lpstr>Tab8.9!Area_stampa</vt:lpstr>
      <vt:lpstr>'Tav. 8.11'!Area_stampa</vt:lpstr>
      <vt:lpstr>Tav.8.12!Area_stampa</vt:lpstr>
      <vt:lpstr>Tav.8.13!Area_stampa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IULIANO STEFANIA</cp:lastModifiedBy>
  <cp:lastPrinted>2017-02-21T12:39:35Z</cp:lastPrinted>
  <dcterms:created xsi:type="dcterms:W3CDTF">2016-10-21T10:46:06Z</dcterms:created>
  <dcterms:modified xsi:type="dcterms:W3CDTF">2018-03-27T11:21:18Z</dcterms:modified>
</cp:coreProperties>
</file>