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1610" windowHeight="9570" activeTab="0"/>
  </bookViews>
  <sheets>
    <sheet name="AREE DIPARTIMENTO" sheetId="1" r:id="rId1"/>
    <sheet name="AREE SOVRINTENDENZA" sheetId="2" r:id="rId2"/>
    <sheet name="AREE MUNICIPIO" sheetId="3" r:id="rId3"/>
  </sheets>
  <definedNames>
    <definedName name="_xlnm.Print_Area" localSheetId="0">'AREE DIPARTIMENTO'!$A$1:$J$74</definedName>
    <definedName name="_xlnm.Print_Titles" localSheetId="0">'AREE DIPARTIMENTO'!$1:$5</definedName>
  </definedNames>
  <calcPr fullCalcOnLoad="1"/>
</workbook>
</file>

<file path=xl/sharedStrings.xml><?xml version="1.0" encoding="utf-8"?>
<sst xmlns="http://schemas.openxmlformats.org/spreadsheetml/2006/main" count="495" uniqueCount="201">
  <si>
    <t>LOCALITA'</t>
  </si>
  <si>
    <t>Piazza Ormea</t>
  </si>
  <si>
    <t>Porta Pertusa</t>
  </si>
  <si>
    <t>Piazza Cavalleggeri</t>
  </si>
  <si>
    <t>Viale Vaticano</t>
  </si>
  <si>
    <t>Via Silverio</t>
  </si>
  <si>
    <t>Via dei Gozzadini (scalinata)</t>
  </si>
  <si>
    <t>Largo T. Perassi (aiuola spartitraffico)</t>
  </si>
  <si>
    <t>Largo D. Ferrara</t>
  </si>
  <si>
    <t>Via Leone XIII</t>
  </si>
  <si>
    <t>Villa Carpegna</t>
  </si>
  <si>
    <t>Via Cornelia</t>
  </si>
  <si>
    <t>Piazza Cornelia</t>
  </si>
  <si>
    <t>Via Boccea (spartitraffico)</t>
  </si>
  <si>
    <t>Piano di Zona Torrevecchia</t>
  </si>
  <si>
    <t>Via della Cellulosa</t>
  </si>
  <si>
    <t>Stazione Valle Aurelia</t>
  </si>
  <si>
    <t>Via Sergio I</t>
  </si>
  <si>
    <t>Stazione Via Mattia Battistini</t>
  </si>
  <si>
    <t>Via Baldo degli Ubaldi</t>
  </si>
  <si>
    <t>Via Umberto Moricca</t>
  </si>
  <si>
    <t>18.1 P.V.Q. PARCO DI VILLA VESCHI</t>
  </si>
  <si>
    <t>18.3 P.V.Q. MATTIA BATTISTINI</t>
  </si>
  <si>
    <t>Via Boccea</t>
  </si>
  <si>
    <t>Villa Veschi (Parco Giovanni Paolo I)</t>
  </si>
  <si>
    <t>Via di Valle aurelia</t>
  </si>
  <si>
    <t>Stazione Valle Aurelia (Via Angelo Emo)</t>
  </si>
  <si>
    <t>Via Giulio Sacchetti - Via Baldo degli Ubaldi</t>
  </si>
  <si>
    <t>Piazza Irnerio ang. Via Bartolo da Sassoferrato</t>
  </si>
  <si>
    <t>Comprensorio La Maglianella (fronte Forum)</t>
  </si>
  <si>
    <t>Piazza di Villa Carpegna</t>
  </si>
  <si>
    <t>Via Savorelli</t>
  </si>
  <si>
    <t>Parco S. Fabiano e Sebiniano (V. S. Damaso)</t>
  </si>
  <si>
    <t>Scalinata C. Ciriani lati</t>
  </si>
  <si>
    <t>Via B. Roverella (ang. Via della Cava Aurelia)</t>
  </si>
  <si>
    <t>Aree Stazione S. Pietro (Via del Crocifisso)</t>
  </si>
  <si>
    <t>Via delle Mura Aureliane</t>
  </si>
  <si>
    <t>Via delle Mura Aureliane b</t>
  </si>
  <si>
    <t>Via delle Mura Aureliane c</t>
  </si>
  <si>
    <t>Via delle Mura Aureliane d</t>
  </si>
  <si>
    <t>Via delle Mura Aureliane e</t>
  </si>
  <si>
    <t>Via delle Mura Aureliane f</t>
  </si>
  <si>
    <t>Largo Cardinal Oreste Giorgi (scalinata)</t>
  </si>
  <si>
    <t>Piazza G.B. De La Salle (spartitraffico)</t>
  </si>
  <si>
    <t>Compr. La Maglianella (Via Cornelia - Via Avolasca)</t>
  </si>
  <si>
    <t>Villa Romana (Via di Casalotti-Via Borgo Ticino)</t>
  </si>
  <si>
    <t>Piazza Pio XI</t>
  </si>
  <si>
    <t>P.d.Z. Torrevecchia - Via Calcagnini</t>
  </si>
  <si>
    <t>Aree Stazione S. Pietro-Via di monteGiovo - Clivo Monte del Gallo</t>
  </si>
  <si>
    <t>Comp. Conv. F2 La Punta - via Aurelia Km. 7,200</t>
  </si>
  <si>
    <t>Compr. Conv. M2 Don Guanella</t>
  </si>
  <si>
    <t>via Belvedere Montello - via Mingazzini</t>
  </si>
  <si>
    <t>Via Albergotti</t>
  </si>
  <si>
    <t>36/1</t>
  </si>
  <si>
    <t>Monumento Alcide De Gasperi - Via delle Fornaci</t>
  </si>
  <si>
    <t>Aree mercato Irnerio - Via Aurelia</t>
  </si>
  <si>
    <t>Villa Veschi (Via Bonaventura Cerretti 40)</t>
  </si>
  <si>
    <t>Via Nuova delle Fornaci</t>
  </si>
  <si>
    <t>Compr. Conv. F2 Val Cannuta</t>
  </si>
  <si>
    <t>Compr. Conv. F2 Val Cannuta - Via Luca Passi</t>
  </si>
  <si>
    <t>Compr. Conv. G4 Colle Monastero</t>
  </si>
  <si>
    <t>Compr. Conv. G4 Quarto Santa Lucia</t>
  </si>
  <si>
    <t>Via Gregorio XI - spartitraffico</t>
  </si>
  <si>
    <t>Largo Gregorio XIII (spartitraffico)</t>
  </si>
  <si>
    <t>Piazza Pio IX</t>
  </si>
  <si>
    <t>PdZ Torrevecchia - Via Commendone</t>
  </si>
  <si>
    <t>CODICE AREA</t>
  </si>
  <si>
    <t>DATI CATASTALI</t>
  </si>
  <si>
    <t>Matricola
IBU</t>
  </si>
  <si>
    <t>Area
 in adozione</t>
  </si>
  <si>
    <t>Superficie in adozione mq.</t>
  </si>
  <si>
    <t>FOGLIO</t>
  </si>
  <si>
    <t>PARTICELLA</t>
  </si>
  <si>
    <t>Tipologia</t>
  </si>
  <si>
    <t>Superficie
Catastale 
mq.</t>
  </si>
  <si>
    <t>Superficie Rilevata
 mq.</t>
  </si>
  <si>
    <r>
      <t xml:space="preserve">
</t>
    </r>
    <r>
      <rPr>
        <b/>
        <sz val="14"/>
        <color indexed="8"/>
        <rFont val="Calibri"/>
        <family val="2"/>
      </rPr>
      <t>MUNICIPIO XIII</t>
    </r>
    <r>
      <rPr>
        <b/>
        <sz val="11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 (EX MUNICIPIO XVIII)</t>
    </r>
    <r>
      <rPr>
        <b/>
        <sz val="11"/>
        <color indexed="8"/>
        <rFont val="Calibri"/>
        <family val="2"/>
      </rPr>
      <t xml:space="preserve">         
</t>
    </r>
  </si>
  <si>
    <t>944 (V1) - 953 - 100 (V2) - 950 - 941 - 940 (V3)</t>
  </si>
  <si>
    <t>C</t>
  </si>
  <si>
    <t>1766 (V1)
1767 (V2)
1768 (V3)</t>
  </si>
  <si>
    <t>NO</t>
  </si>
  <si>
    <t>95 - 107 - 114 - 116 - 120 - 122 - 345 - 346 - 351 - 352 - 354 - 356</t>
  </si>
  <si>
    <t>1306 - 1706/R</t>
  </si>
  <si>
    <t>DECENTRATA</t>
  </si>
  <si>
    <t>35 - 136 (ex 34 - ex 36 - ex 130 - ex 132 - ex 134)</t>
  </si>
  <si>
    <t>B</t>
  </si>
  <si>
    <t>P. Z. 80 Ter (Torrevecchia2) V.Torrevecchia V.O.G.</t>
  </si>
  <si>
    <t>1615/P - 1623/P - 669/P - 670/P - 671/P</t>
  </si>
  <si>
    <t>E</t>
  </si>
  <si>
    <t>A</t>
  </si>
  <si>
    <t>151657
NO</t>
  </si>
  <si>
    <t>PARTE DI SEDE STRADALE</t>
  </si>
  <si>
    <t>VBL 15366</t>
  </si>
  <si>
    <t>D</t>
  </si>
  <si>
    <t xml:space="preserve">Aree manutenute in Convenzione e scadenza convenzione
 </t>
  </si>
  <si>
    <t>CONSEGNATA ALLA
PROTEZIONE CIVILE</t>
  </si>
  <si>
    <t>Sì - PARTE: Servier Italia s.p.a.</t>
  </si>
  <si>
    <t>Sì: Associazione AK
14</t>
  </si>
  <si>
    <t>Aree manutenute in economia</t>
  </si>
  <si>
    <t>TIPOLOGIA DELLE AREE</t>
  </si>
  <si>
    <t>Mq. aree decentrate</t>
  </si>
  <si>
    <t>F</t>
  </si>
  <si>
    <t>TIPOLOGIA</t>
  </si>
  <si>
    <t>ARREDO STRADALE</t>
  </si>
  <si>
    <t>AREE DI SOSTA</t>
  </si>
  <si>
    <t>VERDE ATTREZZATO</t>
  </si>
  <si>
    <t>VERDE STORICO</t>
  </si>
  <si>
    <t>GRANDI PARCHI URBANI</t>
  </si>
  <si>
    <t>VERDE SPECIALE</t>
  </si>
  <si>
    <t>Aree manutenute in adozione</t>
  </si>
  <si>
    <t>Aree manutenute con convenzione</t>
  </si>
  <si>
    <t>Aree decentrate mq.</t>
  </si>
  <si>
    <t>Mq. aree manutenute in Convenzione</t>
  </si>
  <si>
    <t>n. aree</t>
  </si>
  <si>
    <t>Totale mq.</t>
  </si>
  <si>
    <t>VBL 15952</t>
  </si>
  <si>
    <t>PARTE DELLA SEDE STRADALE</t>
  </si>
  <si>
    <t>VBL 15079</t>
  </si>
  <si>
    <t>VBL 14426</t>
  </si>
  <si>
    <t>111/P - 1378/P - 935/P - 119/P - 128/P</t>
  </si>
  <si>
    <t>VBL 9769</t>
  </si>
  <si>
    <t>VBL 15301</t>
  </si>
  <si>
    <t>111 - 115 - 120 - 135 - 142 - 179 - 188 - 189 - 191 - 193 - 194 - 196 - 28 - 299 - 361 - 362 - 364 - 372 - 373 - 374 - 375 - 376 - 50 - 53 - 55 - 56 - 82 - 83 - 84 - 86 - 94</t>
  </si>
  <si>
    <t>297/P - 514/P</t>
  </si>
  <si>
    <t>968/P</t>
  </si>
  <si>
    <t>VBL 12052</t>
  </si>
  <si>
    <t>VBL 12042</t>
  </si>
  <si>
    <t>VBL 9680</t>
  </si>
  <si>
    <t>PARTE DELLA SEDE STRADALE (solo alberature)</t>
  </si>
  <si>
    <t>4390 - 4805</t>
  </si>
  <si>
    <t>70 - 73 - 405</t>
  </si>
  <si>
    <t>613 - 693 - 670 - 673</t>
  </si>
  <si>
    <t>514 - 539</t>
  </si>
  <si>
    <t xml:space="preserve">311 - 596 - 2059 - 2989 - 2991 - 2993 - 2995 - 2998 - 3077 - 3131 - 3133 - 3142 - 3189 - 3193 - 3197 - 3218 - 3220 - 3221 - 3224 - 3226 - 3228 - 3471 -   </t>
  </si>
  <si>
    <t>Largo S. Pio V</t>
  </si>
  <si>
    <t>204 - 223 - 1023</t>
  </si>
  <si>
    <t>65 - 812 - 1125</t>
  </si>
  <si>
    <t>1565 - 1568 - 1569 - 1570 - 1579 - 1581</t>
  </si>
  <si>
    <t>515 - 509 - 506 - 513/P - 539/P - 514/P</t>
  </si>
  <si>
    <t>VBL 16488</t>
  </si>
  <si>
    <t>VBL 12765</t>
  </si>
  <si>
    <t>VBL 15284</t>
  </si>
  <si>
    <t>VBL 16148</t>
  </si>
  <si>
    <t>VBL 16702</t>
  </si>
  <si>
    <t>VBL 11159</t>
  </si>
  <si>
    <t>VBL 15835</t>
  </si>
  <si>
    <t>VBL 16142</t>
  </si>
  <si>
    <t>VBL 16145</t>
  </si>
  <si>
    <t>VBL 13601</t>
  </si>
  <si>
    <t>VBL 11011</t>
  </si>
  <si>
    <t>532 - 535</t>
  </si>
  <si>
    <t>P.P. Zona O Casalotti - Mazzalupo</t>
  </si>
  <si>
    <t>Sì: Comitato Parchetto
Attivo -A/C cancelli</t>
  </si>
  <si>
    <t>3016 - 3022 - 3026 - 3038 - 3039 3040 - 3054 - 3063 - 3069 - 3071 - 3074 - 3075 - 3077</t>
  </si>
  <si>
    <r>
      <t xml:space="preserve">1446/P - 1371/P - PARTE DELLA SEDE STRADALE
</t>
    </r>
    <r>
      <rPr>
        <b/>
        <sz val="10"/>
        <color indexed="56"/>
        <rFont val="Arial"/>
        <family val="2"/>
      </rPr>
      <t>4362/P - 55/P - 4888/P</t>
    </r>
    <r>
      <rPr>
        <b/>
        <sz val="10"/>
        <rFont val="Arial"/>
        <family val="2"/>
      </rPr>
      <t xml:space="preserve">
2510/P - 106/P
</t>
    </r>
    <r>
      <rPr>
        <b/>
        <sz val="10"/>
        <color indexed="56"/>
        <rFont val="Arial"/>
        <family val="2"/>
      </rPr>
      <t>PARTE DELLA SEDE STRADALE</t>
    </r>
  </si>
  <si>
    <r>
      <t xml:space="preserve">358
</t>
    </r>
    <r>
      <rPr>
        <b/>
        <sz val="10"/>
        <color indexed="56"/>
        <rFont val="Arial"/>
        <family val="2"/>
      </rPr>
      <t>349</t>
    </r>
    <r>
      <rPr>
        <b/>
        <sz val="10"/>
        <rFont val="Arial"/>
        <family val="2"/>
      </rPr>
      <t xml:space="preserve">
414
</t>
    </r>
    <r>
      <rPr>
        <b/>
        <sz val="10"/>
        <color indexed="56"/>
        <rFont val="Arial"/>
        <family val="2"/>
      </rPr>
      <t>356</t>
    </r>
  </si>
  <si>
    <r>
      <t xml:space="preserve">371
</t>
    </r>
    <r>
      <rPr>
        <b/>
        <sz val="10"/>
        <color indexed="56"/>
        <rFont val="Arial"/>
        <family val="2"/>
      </rPr>
      <t>380</t>
    </r>
  </si>
  <si>
    <r>
      <t xml:space="preserve">516/P - 299/P
</t>
    </r>
    <r>
      <rPr>
        <b/>
        <sz val="10"/>
        <color indexed="56"/>
        <rFont val="Arial"/>
        <family val="2"/>
      </rPr>
      <t>501/P</t>
    </r>
  </si>
  <si>
    <r>
      <t xml:space="preserve">378
</t>
    </r>
    <r>
      <rPr>
        <b/>
        <sz val="10"/>
        <color indexed="56"/>
        <rFont val="Arial"/>
        <family val="2"/>
      </rPr>
      <t>380</t>
    </r>
  </si>
  <si>
    <r>
      <t xml:space="preserve">PARTE DELLA SEDE STRADALE
</t>
    </r>
    <r>
      <rPr>
        <b/>
        <sz val="10"/>
        <color indexed="56"/>
        <rFont val="Arial"/>
        <family val="2"/>
      </rPr>
      <t>PARTE DELLA SEDE STRADALE</t>
    </r>
  </si>
  <si>
    <r>
      <t xml:space="preserve">377
</t>
    </r>
    <r>
      <rPr>
        <b/>
        <sz val="10"/>
        <color indexed="56"/>
        <rFont val="Arial"/>
        <family val="2"/>
      </rPr>
      <t>379</t>
    </r>
  </si>
  <si>
    <t xml:space="preserve">465 (ex 82/P) - 84 - 85 - 86 - 87 P -88/P - 470 (ex 89/P) - 467 e 475 (ex91/P) - 92 - 93 - 98 - 468 (ex 209/P) - 471 (ex 211/P) - 256 - 370 - 360 - 361 - 362 </t>
  </si>
  <si>
    <r>
      <t xml:space="preserve">354
</t>
    </r>
    <r>
      <rPr>
        <b/>
        <sz val="10"/>
        <color indexed="56"/>
        <rFont val="Arial"/>
        <family val="2"/>
      </rPr>
      <t>357</t>
    </r>
  </si>
  <si>
    <r>
      <t xml:space="preserve">1166/P - 12/P - 244/P - 1571/P - 1523/P - 1535/P
</t>
    </r>
    <r>
      <rPr>
        <b/>
        <sz val="10"/>
        <color indexed="56"/>
        <rFont val="Arial"/>
        <family val="2"/>
      </rPr>
      <t>827 - 831 - 1022/P - 835</t>
    </r>
  </si>
  <si>
    <r>
      <t xml:space="preserve">355
</t>
    </r>
    <r>
      <rPr>
        <b/>
        <sz val="10"/>
        <color indexed="56"/>
        <rFont val="Arial"/>
        <family val="2"/>
      </rPr>
      <t>347</t>
    </r>
  </si>
  <si>
    <t>830 - 892 - 890 - 349 - 893 - 520 - 524 - 203 (V1) 
851 - 850 - 888 - 891 - 894 - 23 (23)
859 - 121 - 783 (V3)</t>
  </si>
  <si>
    <t>3991 - PARTE DELLA SEDE STRADALE</t>
  </si>
  <si>
    <t>Area Ludica</t>
  </si>
  <si>
    <t>Area Sportiva</t>
  </si>
  <si>
    <t>CODICE 1</t>
  </si>
  <si>
    <t>SCHEDA PATRIMONIALE</t>
  </si>
  <si>
    <t>112 - 84</t>
  </si>
  <si>
    <r>
      <t xml:space="preserve">MATRICOLE IBU
</t>
    </r>
    <r>
      <rPr>
        <b/>
        <sz val="11"/>
        <color indexed="8"/>
        <rFont val="Calibri"/>
        <family val="2"/>
      </rPr>
      <t>N.B. - LA MATRICOLA PUO' ESSERE PARZIALE O/E IN VIA DI ASSEGNAZIONE</t>
    </r>
  </si>
  <si>
    <r>
      <t xml:space="preserve">PARTICELLE CATASTALI
N.B. - </t>
    </r>
    <r>
      <rPr>
        <b/>
        <sz val="11"/>
        <color indexed="8"/>
        <rFont val="Calibri"/>
        <family val="2"/>
      </rPr>
      <t>POSSONO ESSERE IN VIA DI AGGIORNAMENTO</t>
    </r>
  </si>
  <si>
    <t>AREE LUDICHE</t>
  </si>
  <si>
    <t>presenti</t>
  </si>
  <si>
    <t>non presenti</t>
  </si>
  <si>
    <t>decentrate</t>
  </si>
  <si>
    <t>R</t>
  </si>
  <si>
    <t>rimosse</t>
  </si>
  <si>
    <t>AREE SPORTIVE</t>
  </si>
  <si>
    <t>Fontane (competenza Dipartimento S.I.M.U.)</t>
  </si>
  <si>
    <t>*</t>
  </si>
  <si>
    <t>Fonte Dipartimento S.I.M.U.</t>
  </si>
  <si>
    <t xml:space="preserve">n </t>
  </si>
  <si>
    <t>MUNICIPIO 13</t>
  </si>
  <si>
    <t>MQ.</t>
  </si>
  <si>
    <t>Numero aree</t>
  </si>
  <si>
    <t xml:space="preserve">1682/P   </t>
  </si>
  <si>
    <t>No</t>
  </si>
  <si>
    <t>no</t>
  </si>
  <si>
    <t>▬</t>
  </si>
  <si>
    <t>Mq. aree manutenute dal Dipartimento Tutela Ambientale</t>
  </si>
  <si>
    <r>
      <t xml:space="preserve">299/P - 645/P - 647/P
</t>
    </r>
    <r>
      <rPr>
        <b/>
        <sz val="10"/>
        <color indexed="56"/>
        <rFont val="Arial"/>
        <family val="2"/>
      </rPr>
      <t>501/P</t>
    </r>
  </si>
  <si>
    <t>AREE VERDI DI COMPETENZA DELLA SOVRINTENDENZA</t>
  </si>
  <si>
    <t>25 - 28</t>
  </si>
  <si>
    <t xml:space="preserve"> Si: solo A/C CANCELLI ASP Paolucci-Circolo Bocciofilo Villa Veschi </t>
  </si>
  <si>
    <t>46 - 211 - 214</t>
  </si>
  <si>
    <t>32 - 45 - 306 - 638 - 909 - 911 - 913 - 939</t>
  </si>
  <si>
    <t>si: Ambasciata della Repubblica delle Filippine a Roma</t>
  </si>
  <si>
    <t>si: Istituto Comprensivo Piazza Borgoncini Duca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</si>
</sst>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.##0_-;\-* #.##0_-;_-* &quot;-&quot;_-;_-@_-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_-* #,##0.00_-;\-* #,##0.00_-;_-* \-??_-;_-@_-"/>
    <numFmt numFmtId="196" formatCode="_-* #,##0_-;\-* #,##0_-;_-* \-_-;_-@_-"/>
  </numFmts>
  <fonts count="7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5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/>
      <name val="Arial"/>
      <family val="2"/>
    </font>
    <font>
      <b/>
      <i/>
      <sz val="11"/>
      <color theme="3"/>
      <name val="Arial"/>
      <family val="2"/>
    </font>
    <font>
      <b/>
      <i/>
      <sz val="14"/>
      <color theme="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54" fillId="0" borderId="0" applyBorder="0" applyProtection="0">
      <alignment/>
    </xf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1" fontId="0" fillId="0" borderId="10" xfId="46" applyFont="1" applyFill="1" applyBorder="1" applyAlignment="1">
      <alignment/>
    </xf>
    <xf numFmtId="41" fontId="0" fillId="0" borderId="0" xfId="46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1" fontId="0" fillId="0" borderId="0" xfId="46" applyNumberFormat="1" applyFont="1" applyFill="1" applyBorder="1" applyAlignment="1">
      <alignment/>
    </xf>
    <xf numFmtId="186" fontId="0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 wrapText="1"/>
    </xf>
    <xf numFmtId="41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87" fontId="69" fillId="0" borderId="0" xfId="4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41" fontId="0" fillId="0" borderId="10" xfId="4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14" fillId="34" borderId="11" xfId="0" applyFont="1" applyFill="1" applyBorder="1" applyAlignment="1">
      <alignment wrapText="1"/>
    </xf>
    <xf numFmtId="41" fontId="1" fillId="0" borderId="10" xfId="46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1" fontId="4" fillId="0" borderId="10" xfId="46" applyFont="1" applyFill="1" applyBorder="1" applyAlignment="1">
      <alignment horizontal="center" vertical="center"/>
    </xf>
    <xf numFmtId="41" fontId="3" fillId="0" borderId="10" xfId="46" applyFont="1" applyFill="1" applyBorder="1" applyAlignment="1">
      <alignment horizontal="center" vertical="center"/>
    </xf>
    <xf numFmtId="0" fontId="1" fillId="0" borderId="10" xfId="4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46" applyNumberFormat="1" applyFont="1" applyFill="1" applyBorder="1" applyAlignment="1">
      <alignment horizontal="center" vertical="center"/>
    </xf>
    <xf numFmtId="0" fontId="1" fillId="0" borderId="10" xfId="46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41" fontId="1" fillId="0" borderId="10" xfId="46" applyFont="1" applyFill="1" applyBorder="1" applyAlignment="1">
      <alignment wrapText="1"/>
    </xf>
    <xf numFmtId="41" fontId="1" fillId="0" borderId="10" xfId="46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7" fontId="63" fillId="35" borderId="10" xfId="45" applyNumberFormat="1" applyFont="1" applyFill="1" applyBorder="1" applyAlignment="1">
      <alignment horizontal="right"/>
    </xf>
    <xf numFmtId="187" fontId="63" fillId="36" borderId="10" xfId="45" applyNumberFormat="1" applyFont="1" applyFill="1" applyBorder="1" applyAlignment="1">
      <alignment horizontal="right"/>
    </xf>
    <xf numFmtId="187" fontId="63" fillId="37" borderId="10" xfId="45" applyNumberFormat="1" applyFont="1" applyFill="1" applyBorder="1" applyAlignment="1">
      <alignment horizontal="right"/>
    </xf>
    <xf numFmtId="187" fontId="63" fillId="28" borderId="10" xfId="45" applyNumberFormat="1" applyFont="1" applyFill="1" applyBorder="1" applyAlignment="1">
      <alignment horizontal="right"/>
    </xf>
    <xf numFmtId="187" fontId="63" fillId="38" borderId="10" xfId="45" applyNumberFormat="1" applyFont="1" applyFill="1" applyBorder="1" applyAlignment="1">
      <alignment horizontal="right"/>
    </xf>
    <xf numFmtId="187" fontId="63" fillId="39" borderId="10" xfId="45" applyNumberFormat="1" applyFont="1" applyFill="1" applyBorder="1" applyAlignment="1">
      <alignment horizontal="right"/>
    </xf>
    <xf numFmtId="41" fontId="0" fillId="40" borderId="10" xfId="46" applyFont="1" applyFill="1" applyBorder="1" applyAlignment="1">
      <alignment horizontal="right"/>
    </xf>
    <xf numFmtId="41" fontId="0" fillId="34" borderId="10" xfId="46" applyFont="1" applyFill="1" applyBorder="1" applyAlignment="1">
      <alignment horizontal="right"/>
    </xf>
    <xf numFmtId="41" fontId="0" fillId="41" borderId="10" xfId="46" applyFont="1" applyFill="1" applyBorder="1" applyAlignment="1">
      <alignment horizontal="right"/>
    </xf>
    <xf numFmtId="41" fontId="0" fillId="42" borderId="10" xfId="46" applyFont="1" applyFill="1" applyBorder="1" applyAlignment="1">
      <alignment horizontal="right"/>
    </xf>
    <xf numFmtId="41" fontId="0" fillId="43" borderId="10" xfId="46" applyFont="1" applyFill="1" applyBorder="1" applyAlignment="1">
      <alignment horizontal="right"/>
    </xf>
    <xf numFmtId="41" fontId="0" fillId="44" borderId="10" xfId="46" applyFont="1" applyFill="1" applyBorder="1" applyAlignment="1">
      <alignment horizontal="right"/>
    </xf>
    <xf numFmtId="41" fontId="0" fillId="44" borderId="11" xfId="46" applyFont="1" applyFill="1" applyBorder="1" applyAlignment="1">
      <alignment horizontal="right"/>
    </xf>
    <xf numFmtId="41" fontId="0" fillId="41" borderId="13" xfId="46" applyFont="1" applyFill="1" applyBorder="1" applyAlignment="1">
      <alignment horizontal="right"/>
    </xf>
    <xf numFmtId="41" fontId="0" fillId="43" borderId="13" xfId="46" applyFont="1" applyFill="1" applyBorder="1" applyAlignment="1">
      <alignment horizontal="right"/>
    </xf>
    <xf numFmtId="41" fontId="0" fillId="42" borderId="0" xfId="46" applyFont="1" applyFill="1" applyBorder="1" applyAlignment="1">
      <alignment horizontal="right"/>
    </xf>
    <xf numFmtId="41" fontId="0" fillId="43" borderId="14" xfId="46" applyFont="1" applyFill="1" applyBorder="1" applyAlignment="1">
      <alignment horizontal="right"/>
    </xf>
    <xf numFmtId="41" fontId="0" fillId="40" borderId="10" xfId="46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187" fontId="0" fillId="41" borderId="10" xfId="45" applyNumberFormat="1" applyFont="1" applyFill="1" applyBorder="1" applyAlignment="1">
      <alignment/>
    </xf>
    <xf numFmtId="41" fontId="0" fillId="34" borderId="10" xfId="46" applyFont="1" applyFill="1" applyBorder="1" applyAlignment="1">
      <alignment/>
    </xf>
    <xf numFmtId="41" fontId="0" fillId="0" borderId="10" xfId="46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horizontal="center" vertical="center"/>
    </xf>
    <xf numFmtId="0" fontId="1" fillId="44" borderId="15" xfId="0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/>
    </xf>
    <xf numFmtId="186" fontId="1" fillId="0" borderId="10" xfId="46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1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/>
    </xf>
    <xf numFmtId="187" fontId="1" fillId="0" borderId="10" xfId="45" applyNumberFormat="1" applyFont="1" applyFill="1" applyBorder="1" applyAlignment="1">
      <alignment/>
    </xf>
    <xf numFmtId="0" fontId="1" fillId="0" borderId="10" xfId="46" applyNumberFormat="1" applyFont="1" applyFill="1" applyBorder="1" applyAlignment="1">
      <alignment horizontal="center" vertical="top" wrapText="1"/>
    </xf>
    <xf numFmtId="0" fontId="1" fillId="0" borderId="10" xfId="46" applyNumberFormat="1" applyFont="1" applyFill="1" applyBorder="1" applyAlignment="1">
      <alignment horizontal="right" vertical="top"/>
    </xf>
    <xf numFmtId="0" fontId="1" fillId="0" borderId="10" xfId="46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vertical="top"/>
    </xf>
    <xf numFmtId="0" fontId="63" fillId="35" borderId="11" xfId="45" applyNumberFormat="1" applyFont="1" applyFill="1" applyBorder="1" applyAlignment="1">
      <alignment horizontal="right" vertical="top"/>
    </xf>
    <xf numFmtId="0" fontId="63" fillId="36" borderId="11" xfId="45" applyNumberFormat="1" applyFont="1" applyFill="1" applyBorder="1" applyAlignment="1">
      <alignment horizontal="right" vertical="top"/>
    </xf>
    <xf numFmtId="0" fontId="63" fillId="37" borderId="11" xfId="45" applyNumberFormat="1" applyFont="1" applyFill="1" applyBorder="1" applyAlignment="1">
      <alignment horizontal="right" vertical="top"/>
    </xf>
    <xf numFmtId="0" fontId="63" fillId="28" borderId="11" xfId="45" applyNumberFormat="1" applyFont="1" applyFill="1" applyBorder="1" applyAlignment="1">
      <alignment horizontal="right" vertical="top"/>
    </xf>
    <xf numFmtId="0" fontId="63" fillId="38" borderId="11" xfId="45" applyNumberFormat="1" applyFont="1" applyFill="1" applyBorder="1" applyAlignment="1">
      <alignment horizontal="right" vertical="top"/>
    </xf>
    <xf numFmtId="0" fontId="63" fillId="39" borderId="11" xfId="45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46" applyNumberFormat="1" applyFont="1" applyFill="1" applyBorder="1" applyAlignment="1">
      <alignment horizontal="right" vertical="top"/>
    </xf>
    <xf numFmtId="0" fontId="1" fillId="0" borderId="10" xfId="46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71" fillId="0" borderId="0" xfId="45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vertical="center" wrapText="1"/>
    </xf>
    <xf numFmtId="0" fontId="10" fillId="0" borderId="0" xfId="45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69" fillId="0" borderId="10" xfId="46" applyNumberFormat="1" applyFont="1" applyFill="1" applyBorder="1" applyAlignment="1">
      <alignment horizontal="left" vertical="top" wrapText="1"/>
    </xf>
    <xf numFmtId="0" fontId="63" fillId="35" borderId="10" xfId="45" applyNumberFormat="1" applyFont="1" applyFill="1" applyBorder="1" applyAlignment="1">
      <alignment/>
    </xf>
    <xf numFmtId="0" fontId="63" fillId="36" borderId="10" xfId="45" applyNumberFormat="1" applyFont="1" applyFill="1" applyBorder="1" applyAlignment="1">
      <alignment/>
    </xf>
    <xf numFmtId="0" fontId="63" fillId="37" borderId="10" xfId="45" applyNumberFormat="1" applyFont="1" applyFill="1" applyBorder="1" applyAlignment="1">
      <alignment/>
    </xf>
    <xf numFmtId="0" fontId="63" fillId="28" borderId="10" xfId="45" applyNumberFormat="1" applyFont="1" applyFill="1" applyBorder="1" applyAlignment="1">
      <alignment/>
    </xf>
    <xf numFmtId="0" fontId="63" fillId="38" borderId="10" xfId="45" applyNumberFormat="1" applyFont="1" applyFill="1" applyBorder="1" applyAlignment="1">
      <alignment/>
    </xf>
    <xf numFmtId="0" fontId="63" fillId="39" borderId="10" xfId="45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3" fillId="0" borderId="10" xfId="0" applyNumberFormat="1" applyFont="1" applyBorder="1" applyAlignment="1">
      <alignment horizontal="left"/>
    </xf>
    <xf numFmtId="0" fontId="1" fillId="0" borderId="0" xfId="46" applyNumberFormat="1" applyFont="1" applyFill="1" applyBorder="1" applyAlignment="1">
      <alignment/>
    </xf>
    <xf numFmtId="0" fontId="63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2" fontId="72" fillId="0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Alignment="1">
      <alignment/>
    </xf>
    <xf numFmtId="0" fontId="1" fillId="0" borderId="10" xfId="46" applyNumberFormat="1" applyFont="1" applyFill="1" applyBorder="1" applyAlignment="1">
      <alignment horizontal="right"/>
    </xf>
    <xf numFmtId="0" fontId="1" fillId="0" borderId="0" xfId="46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 horizontal="right" vertical="top"/>
    </xf>
    <xf numFmtId="0" fontId="72" fillId="0" borderId="11" xfId="0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/>
    </xf>
    <xf numFmtId="0" fontId="73" fillId="0" borderId="10" xfId="46" applyNumberFormat="1" applyFont="1" applyFill="1" applyBorder="1" applyAlignment="1">
      <alignment horizontal="right" vertical="top"/>
    </xf>
    <xf numFmtId="0" fontId="73" fillId="0" borderId="10" xfId="46" applyNumberFormat="1" applyFont="1" applyFill="1" applyBorder="1" applyAlignment="1">
      <alignment horizontal="left" vertical="top" wrapText="1"/>
    </xf>
    <xf numFmtId="0" fontId="73" fillId="0" borderId="10" xfId="46" applyNumberFormat="1" applyFont="1" applyFill="1" applyBorder="1" applyAlignment="1">
      <alignment horizontal="right" vertical="top" wrapText="1"/>
    </xf>
    <xf numFmtId="41" fontId="17" fillId="45" borderId="10" xfId="46" applyFont="1" applyFill="1" applyBorder="1" applyAlignment="1">
      <alignment wrapText="1"/>
    </xf>
    <xf numFmtId="0" fontId="75" fillId="0" borderId="10" xfId="36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/>
    </xf>
    <xf numFmtId="187" fontId="63" fillId="0" borderId="0" xfId="45" applyNumberFormat="1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left" vertical="top" wrapText="1"/>
    </xf>
    <xf numFmtId="0" fontId="3" fillId="46" borderId="11" xfId="0" applyFont="1" applyFill="1" applyBorder="1" applyAlignment="1">
      <alignment horizontal="left" wrapText="1"/>
    </xf>
    <xf numFmtId="0" fontId="3" fillId="45" borderId="11" xfId="0" applyFont="1" applyFill="1" applyBorder="1" applyAlignment="1">
      <alignment wrapText="1"/>
    </xf>
    <xf numFmtId="41" fontId="4" fillId="33" borderId="10" xfId="46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textRotation="90" wrapText="1"/>
    </xf>
    <xf numFmtId="0" fontId="63" fillId="0" borderId="10" xfId="0" applyFont="1" applyBorder="1" applyAlignment="1">
      <alignment horizontal="center" textRotation="90" wrapText="1"/>
    </xf>
    <xf numFmtId="0" fontId="63" fillId="0" borderId="17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 textRotation="90"/>
    </xf>
    <xf numFmtId="0" fontId="63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63" fillId="0" borderId="15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right" vertical="top" textRotation="90"/>
    </xf>
    <xf numFmtId="0" fontId="46" fillId="0" borderId="16" xfId="49" applyFont="1" applyFill="1" applyBorder="1" applyAlignment="1">
      <alignment horizontal="center" vertical="center"/>
      <protection/>
    </xf>
    <xf numFmtId="0" fontId="46" fillId="0" borderId="10" xfId="49" applyFont="1" applyFill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6" xfId="0" applyNumberFormat="1" applyFont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 vertical="center" textRotation="90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96" fontId="1" fillId="0" borderId="17" xfId="47" applyFont="1" applyFill="1" applyBorder="1" applyAlignment="1">
      <alignment horizontal="center" vertical="center" textRotation="90" wrapText="1"/>
    </xf>
    <xf numFmtId="196" fontId="1" fillId="0" borderId="16" xfId="47" applyFont="1" applyFill="1" applyBorder="1" applyAlignment="1">
      <alignment horizontal="center" vertical="center" textRotation="90" wrapText="1"/>
    </xf>
    <xf numFmtId="0" fontId="73" fillId="0" borderId="17" xfId="0" applyFont="1" applyBorder="1" applyAlignment="1">
      <alignment horizontal="center" vertical="center" textRotation="90" wrapText="1"/>
    </xf>
    <xf numFmtId="0" fontId="73" fillId="0" borderId="16" xfId="0" applyFont="1" applyBorder="1" applyAlignment="1">
      <alignment horizontal="center" vertical="center" textRotation="90" wrapText="1"/>
    </xf>
    <xf numFmtId="41" fontId="1" fillId="45" borderId="16" xfId="46" applyFont="1" applyFill="1" applyBorder="1" applyAlignment="1">
      <alignment horizontal="center" vertical="center" wrapText="1"/>
    </xf>
    <xf numFmtId="41" fontId="1" fillId="45" borderId="10" xfId="46" applyFont="1" applyFill="1" applyBorder="1" applyAlignment="1">
      <alignment horizontal="center" vertical="center"/>
    </xf>
    <xf numFmtId="0" fontId="63" fillId="0" borderId="16" xfId="49" applyFont="1" applyFill="1" applyBorder="1" applyAlignment="1">
      <alignment horizontal="center" vertical="center" textRotation="90" wrapText="1"/>
      <protection/>
    </xf>
    <xf numFmtId="0" fontId="63" fillId="0" borderId="10" xfId="49" applyFont="1" applyFill="1" applyBorder="1" applyAlignment="1">
      <alignment horizontal="center" vertical="center" textRotation="90"/>
      <protection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DICE%201.xls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Y222"/>
  <sheetViews>
    <sheetView tabSelected="1" zoomScale="90" zoomScaleNormal="90" zoomScalePageLayoutView="0" workbookViewId="0" topLeftCell="A61">
      <selection activeCell="J63" sqref="J63"/>
    </sheetView>
  </sheetViews>
  <sheetFormatPr defaultColWidth="9.140625" defaultRowHeight="12.75"/>
  <cols>
    <col min="1" max="1" width="6.7109375" style="145" customWidth="1"/>
    <col min="2" max="2" width="31.7109375" style="0" customWidth="1"/>
    <col min="3" max="3" width="10.140625" style="154" customWidth="1"/>
    <col min="4" max="4" width="31.7109375" style="150" customWidth="1"/>
    <col min="5" max="5" width="13.57421875" style="0" customWidth="1"/>
    <col min="6" max="6" width="10.00390625" style="0" customWidth="1"/>
    <col min="7" max="7" width="14.8515625" style="152" customWidth="1"/>
    <col min="8" max="8" width="7.8515625" style="152" customWidth="1"/>
    <col min="9" max="9" width="12.421875" style="150" customWidth="1"/>
    <col min="10" max="10" width="18.421875" style="0" customWidth="1"/>
    <col min="11" max="11" width="11.8515625" style="0" customWidth="1"/>
    <col min="12" max="12" width="18.57421875" style="0" customWidth="1"/>
    <col min="13" max="14" width="15.28125" style="0" customWidth="1"/>
    <col min="15" max="17" width="15.8515625" style="0" customWidth="1"/>
    <col min="21" max="21" width="36.7109375" style="0" customWidth="1"/>
    <col min="24" max="24" width="8.8515625" style="173" customWidth="1"/>
    <col min="25" max="25" width="10.140625" style="0" customWidth="1"/>
  </cols>
  <sheetData>
    <row r="1" spans="1:25" ht="52.5" customHeight="1">
      <c r="A1" s="217" t="s">
        <v>76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5" ht="14.25" customHeight="1">
      <c r="A2" s="228" t="s">
        <v>66</v>
      </c>
      <c r="B2" s="205" t="s">
        <v>0</v>
      </c>
      <c r="C2" s="207" t="s">
        <v>67</v>
      </c>
      <c r="D2" s="208"/>
      <c r="E2" s="208"/>
      <c r="F2" s="208"/>
      <c r="G2" s="209"/>
      <c r="H2" s="213"/>
      <c r="I2" s="218" t="s">
        <v>68</v>
      </c>
      <c r="J2" s="220" t="s">
        <v>69</v>
      </c>
      <c r="K2" s="191" t="s">
        <v>70</v>
      </c>
      <c r="L2" s="226" t="s">
        <v>94</v>
      </c>
      <c r="M2" s="222" t="s">
        <v>112</v>
      </c>
      <c r="N2" s="224" t="s">
        <v>192</v>
      </c>
      <c r="O2" s="183" t="s">
        <v>99</v>
      </c>
      <c r="P2" s="183"/>
      <c r="Q2" s="183"/>
      <c r="R2" s="183"/>
      <c r="S2" s="183"/>
      <c r="T2" s="183"/>
      <c r="U2" s="185" t="s">
        <v>100</v>
      </c>
      <c r="V2" s="189" t="s">
        <v>167</v>
      </c>
      <c r="W2" s="189" t="s">
        <v>168</v>
      </c>
      <c r="X2" s="187" t="s">
        <v>181</v>
      </c>
      <c r="Y2" s="187" t="s">
        <v>170</v>
      </c>
    </row>
    <row r="3" spans="1:25" ht="14.25" customHeight="1">
      <c r="A3" s="229"/>
      <c r="B3" s="206"/>
      <c r="C3" s="210"/>
      <c r="D3" s="211"/>
      <c r="E3" s="211"/>
      <c r="F3" s="211"/>
      <c r="G3" s="212"/>
      <c r="H3" s="214"/>
      <c r="I3" s="219"/>
      <c r="J3" s="221"/>
      <c r="K3" s="192"/>
      <c r="L3" s="227"/>
      <c r="M3" s="222"/>
      <c r="N3" s="224"/>
      <c r="O3" s="184"/>
      <c r="P3" s="184"/>
      <c r="Q3" s="184"/>
      <c r="R3" s="184"/>
      <c r="S3" s="184"/>
      <c r="T3" s="184"/>
      <c r="U3" s="186"/>
      <c r="V3" s="190"/>
      <c r="W3" s="190"/>
      <c r="X3" s="187"/>
      <c r="Y3" s="187"/>
    </row>
    <row r="4" spans="1:25" ht="14.25" customHeight="1">
      <c r="A4" s="229"/>
      <c r="B4" s="206"/>
      <c r="C4" s="204" t="s">
        <v>71</v>
      </c>
      <c r="D4" s="203" t="s">
        <v>72</v>
      </c>
      <c r="E4" s="190" t="s">
        <v>73</v>
      </c>
      <c r="F4" s="215" t="s">
        <v>74</v>
      </c>
      <c r="G4" s="199" t="s">
        <v>75</v>
      </c>
      <c r="H4" s="214"/>
      <c r="I4" s="219"/>
      <c r="J4" s="221"/>
      <c r="K4" s="192"/>
      <c r="L4" s="227"/>
      <c r="M4" s="222"/>
      <c r="N4" s="224"/>
      <c r="O4" s="184"/>
      <c r="P4" s="184"/>
      <c r="Q4" s="184"/>
      <c r="R4" s="184"/>
      <c r="S4" s="184"/>
      <c r="T4" s="184"/>
      <c r="U4" s="186"/>
      <c r="V4" s="190"/>
      <c r="W4" s="190"/>
      <c r="X4" s="187"/>
      <c r="Y4" s="187"/>
    </row>
    <row r="5" spans="1:25" ht="73.5" customHeight="1">
      <c r="A5" s="229"/>
      <c r="B5" s="206"/>
      <c r="C5" s="204"/>
      <c r="D5" s="203"/>
      <c r="E5" s="190"/>
      <c r="F5" s="190"/>
      <c r="G5" s="188"/>
      <c r="H5" s="214"/>
      <c r="I5" s="219"/>
      <c r="J5" s="221"/>
      <c r="K5" s="192"/>
      <c r="L5" s="227"/>
      <c r="M5" s="223"/>
      <c r="N5" s="225"/>
      <c r="O5" s="82" t="s">
        <v>89</v>
      </c>
      <c r="P5" s="83" t="s">
        <v>85</v>
      </c>
      <c r="Q5" s="84" t="s">
        <v>78</v>
      </c>
      <c r="R5" s="85" t="s">
        <v>93</v>
      </c>
      <c r="S5" s="86" t="s">
        <v>88</v>
      </c>
      <c r="T5" s="87" t="s">
        <v>101</v>
      </c>
      <c r="U5" s="186"/>
      <c r="V5" s="190"/>
      <c r="W5" s="190"/>
      <c r="X5" s="188"/>
      <c r="Y5" s="188"/>
    </row>
    <row r="6" spans="1:25" ht="29.25" customHeight="1">
      <c r="A6" s="134">
        <v>1</v>
      </c>
      <c r="B6" s="34" t="s">
        <v>15</v>
      </c>
      <c r="C6" s="102"/>
      <c r="D6" s="121" t="s">
        <v>83</v>
      </c>
      <c r="E6" s="32"/>
      <c r="F6" s="32"/>
      <c r="G6" s="43">
        <f>SUM(O6:T6)</f>
        <v>0</v>
      </c>
      <c r="H6" s="46"/>
      <c r="I6" s="49" t="s">
        <v>191</v>
      </c>
      <c r="J6" s="45" t="s">
        <v>80</v>
      </c>
      <c r="K6" s="89"/>
      <c r="L6" s="5"/>
      <c r="M6" s="5"/>
      <c r="N6" s="5">
        <f aca="true" t="shared" si="0" ref="N6:N37">G6-K6-M6</f>
        <v>0</v>
      </c>
      <c r="O6" s="62"/>
      <c r="P6" s="63"/>
      <c r="Q6" s="64"/>
      <c r="R6" s="65"/>
      <c r="S6" s="66"/>
      <c r="T6" s="67"/>
      <c r="U6" s="90">
        <v>1000</v>
      </c>
      <c r="V6" s="178">
        <v>1</v>
      </c>
      <c r="W6" s="178" t="s">
        <v>189</v>
      </c>
      <c r="X6" s="170"/>
      <c r="Y6" s="163" t="s">
        <v>169</v>
      </c>
    </row>
    <row r="7" spans="1:25" ht="20.25" customHeight="1">
      <c r="A7" s="134">
        <v>2</v>
      </c>
      <c r="B7" s="35" t="s">
        <v>1</v>
      </c>
      <c r="C7" s="102">
        <v>344</v>
      </c>
      <c r="D7" s="50" t="s">
        <v>116</v>
      </c>
      <c r="E7" s="43" t="s">
        <v>85</v>
      </c>
      <c r="F7" s="43"/>
      <c r="G7" s="43">
        <f aca="true" t="shared" si="1" ref="G7:G70">SUM(O7:T7)</f>
        <v>731</v>
      </c>
      <c r="H7" s="46"/>
      <c r="I7" s="49" t="s">
        <v>115</v>
      </c>
      <c r="J7" s="45" t="s">
        <v>80</v>
      </c>
      <c r="K7" s="89"/>
      <c r="L7" s="5"/>
      <c r="M7" s="5"/>
      <c r="N7" s="5">
        <f t="shared" si="0"/>
        <v>731</v>
      </c>
      <c r="O7" s="62"/>
      <c r="P7" s="63">
        <v>731</v>
      </c>
      <c r="Q7" s="64"/>
      <c r="R7" s="65"/>
      <c r="S7" s="66"/>
      <c r="T7" s="67"/>
      <c r="U7" s="90"/>
      <c r="V7" s="169" t="s">
        <v>189</v>
      </c>
      <c r="W7" s="178" t="s">
        <v>189</v>
      </c>
      <c r="X7" s="170"/>
      <c r="Y7" s="22"/>
    </row>
    <row r="8" spans="1:25" ht="25.5" customHeight="1">
      <c r="A8" s="134">
        <v>3</v>
      </c>
      <c r="B8" s="35" t="s">
        <v>14</v>
      </c>
      <c r="C8" s="102">
        <v>355</v>
      </c>
      <c r="D8" s="50" t="s">
        <v>87</v>
      </c>
      <c r="E8" s="43" t="s">
        <v>88</v>
      </c>
      <c r="F8" s="43"/>
      <c r="G8" s="43">
        <f t="shared" si="1"/>
        <v>143505</v>
      </c>
      <c r="H8" s="46"/>
      <c r="I8" s="49">
        <v>1605</v>
      </c>
      <c r="J8" s="45" t="s">
        <v>80</v>
      </c>
      <c r="K8" s="89"/>
      <c r="L8" s="5"/>
      <c r="M8" s="5"/>
      <c r="N8" s="5">
        <f t="shared" si="0"/>
        <v>143505</v>
      </c>
      <c r="O8" s="62"/>
      <c r="P8" s="63"/>
      <c r="Q8" s="64">
        <v>143505</v>
      </c>
      <c r="R8" s="65"/>
      <c r="S8" s="66"/>
      <c r="T8" s="67"/>
      <c r="U8" s="90"/>
      <c r="V8" s="169" t="s">
        <v>189</v>
      </c>
      <c r="W8" s="178" t="s">
        <v>189</v>
      </c>
      <c r="X8" s="170"/>
      <c r="Y8" s="22"/>
    </row>
    <row r="9" spans="1:25" ht="24">
      <c r="A9" s="134">
        <v>4</v>
      </c>
      <c r="B9" s="35" t="s">
        <v>86</v>
      </c>
      <c r="C9" s="102">
        <v>355</v>
      </c>
      <c r="D9" s="50" t="s">
        <v>188</v>
      </c>
      <c r="E9" s="43" t="s">
        <v>78</v>
      </c>
      <c r="F9" s="43"/>
      <c r="G9" s="43">
        <f t="shared" si="1"/>
        <v>24140</v>
      </c>
      <c r="H9" s="46"/>
      <c r="I9" s="49">
        <v>1605</v>
      </c>
      <c r="J9" s="45" t="s">
        <v>80</v>
      </c>
      <c r="K9" s="89"/>
      <c r="L9" s="5"/>
      <c r="M9" s="5"/>
      <c r="N9" s="5">
        <f t="shared" si="0"/>
        <v>24140</v>
      </c>
      <c r="O9" s="62"/>
      <c r="P9" s="63"/>
      <c r="Q9" s="64">
        <v>24140</v>
      </c>
      <c r="R9" s="65"/>
      <c r="S9" s="66"/>
      <c r="T9" s="67"/>
      <c r="U9" s="90"/>
      <c r="V9" s="169">
        <v>1</v>
      </c>
      <c r="W9" s="169">
        <v>1</v>
      </c>
      <c r="X9" s="170"/>
      <c r="Y9" s="22"/>
    </row>
    <row r="10" spans="1:25" ht="22.5" customHeight="1">
      <c r="A10" s="134">
        <v>5</v>
      </c>
      <c r="B10" s="35" t="s">
        <v>43</v>
      </c>
      <c r="C10" s="102">
        <v>422</v>
      </c>
      <c r="D10" s="50" t="s">
        <v>116</v>
      </c>
      <c r="E10" s="43" t="s">
        <v>89</v>
      </c>
      <c r="F10" s="43"/>
      <c r="G10" s="43">
        <f t="shared" si="1"/>
        <v>40</v>
      </c>
      <c r="H10" s="46"/>
      <c r="I10" s="49" t="s">
        <v>117</v>
      </c>
      <c r="J10" s="45" t="s">
        <v>80</v>
      </c>
      <c r="K10" s="89"/>
      <c r="L10" s="5"/>
      <c r="M10" s="5"/>
      <c r="N10" s="5">
        <f t="shared" si="0"/>
        <v>40</v>
      </c>
      <c r="O10" s="62">
        <v>40</v>
      </c>
      <c r="P10" s="63"/>
      <c r="Q10" s="64"/>
      <c r="R10" s="65"/>
      <c r="S10" s="66"/>
      <c r="T10" s="67"/>
      <c r="U10" s="90"/>
      <c r="V10" s="169" t="s">
        <v>189</v>
      </c>
      <c r="W10" s="169" t="s">
        <v>189</v>
      </c>
      <c r="X10" s="170"/>
      <c r="Y10" s="22"/>
    </row>
    <row r="11" spans="1:25" ht="22.5" customHeight="1">
      <c r="A11" s="134">
        <v>6</v>
      </c>
      <c r="B11" s="35" t="s">
        <v>12</v>
      </c>
      <c r="C11" s="102">
        <v>348</v>
      </c>
      <c r="D11" s="50" t="s">
        <v>116</v>
      </c>
      <c r="E11" s="43" t="s">
        <v>89</v>
      </c>
      <c r="F11" s="43"/>
      <c r="G11" s="43">
        <f t="shared" si="1"/>
        <v>179</v>
      </c>
      <c r="H11" s="46"/>
      <c r="I11" s="49" t="s">
        <v>118</v>
      </c>
      <c r="J11" s="45" t="s">
        <v>80</v>
      </c>
      <c r="K11" s="89"/>
      <c r="L11" s="5"/>
      <c r="M11" s="5"/>
      <c r="N11" s="5">
        <f t="shared" si="0"/>
        <v>179</v>
      </c>
      <c r="O11" s="62">
        <v>179</v>
      </c>
      <c r="P11" s="63"/>
      <c r="Q11" s="64"/>
      <c r="R11" s="65"/>
      <c r="S11" s="66"/>
      <c r="T11" s="67"/>
      <c r="U11" s="90"/>
      <c r="V11" s="169" t="s">
        <v>189</v>
      </c>
      <c r="W11" s="169" t="s">
        <v>189</v>
      </c>
      <c r="X11" s="170"/>
      <c r="Y11" s="22"/>
    </row>
    <row r="12" spans="1:25" ht="22.5" customHeight="1">
      <c r="A12" s="134">
        <v>7</v>
      </c>
      <c r="B12" s="34" t="s">
        <v>11</v>
      </c>
      <c r="C12" s="102"/>
      <c r="D12" s="121" t="s">
        <v>83</v>
      </c>
      <c r="E12" s="32"/>
      <c r="F12" s="32"/>
      <c r="G12" s="43">
        <f t="shared" si="1"/>
        <v>0</v>
      </c>
      <c r="H12" s="46"/>
      <c r="I12" s="49" t="s">
        <v>191</v>
      </c>
      <c r="J12" s="45" t="s">
        <v>80</v>
      </c>
      <c r="K12" s="89"/>
      <c r="L12" s="5"/>
      <c r="M12" s="5"/>
      <c r="N12" s="5">
        <f t="shared" si="0"/>
        <v>0</v>
      </c>
      <c r="O12" s="62"/>
      <c r="P12" s="63"/>
      <c r="Q12" s="64"/>
      <c r="R12" s="65"/>
      <c r="S12" s="66"/>
      <c r="T12" s="67"/>
      <c r="U12" s="90">
        <v>1806</v>
      </c>
      <c r="V12" s="178">
        <v>1</v>
      </c>
      <c r="W12" s="178">
        <v>1</v>
      </c>
      <c r="X12" s="170"/>
      <c r="Y12" s="22"/>
    </row>
    <row r="13" spans="1:25" ht="24" customHeight="1">
      <c r="A13" s="134">
        <v>8</v>
      </c>
      <c r="B13" s="35" t="s">
        <v>18</v>
      </c>
      <c r="C13" s="102">
        <v>358</v>
      </c>
      <c r="D13" s="50" t="s">
        <v>119</v>
      </c>
      <c r="E13" s="43" t="s">
        <v>89</v>
      </c>
      <c r="F13" s="43"/>
      <c r="G13" s="43">
        <f t="shared" si="1"/>
        <v>4155</v>
      </c>
      <c r="H13" s="46"/>
      <c r="I13" s="49" t="s">
        <v>80</v>
      </c>
      <c r="J13" s="45" t="s">
        <v>80</v>
      </c>
      <c r="K13" s="89"/>
      <c r="L13" s="5"/>
      <c r="M13" s="5"/>
      <c r="N13" s="5">
        <f t="shared" si="0"/>
        <v>4155</v>
      </c>
      <c r="O13" s="62">
        <v>4155</v>
      </c>
      <c r="P13" s="63"/>
      <c r="Q13" s="64"/>
      <c r="R13" s="65"/>
      <c r="S13" s="66"/>
      <c r="T13" s="67"/>
      <c r="U13" s="90"/>
      <c r="V13" s="169" t="s">
        <v>189</v>
      </c>
      <c r="W13" s="169" t="s">
        <v>189</v>
      </c>
      <c r="X13" s="170"/>
      <c r="Y13" s="22"/>
    </row>
    <row r="14" spans="1:25" ht="30.75" customHeight="1">
      <c r="A14" s="134">
        <v>9</v>
      </c>
      <c r="B14" s="35" t="s">
        <v>23</v>
      </c>
      <c r="C14" s="102">
        <v>358</v>
      </c>
      <c r="D14" s="50" t="s">
        <v>116</v>
      </c>
      <c r="E14" s="43" t="s">
        <v>89</v>
      </c>
      <c r="F14" s="43"/>
      <c r="G14" s="43">
        <f t="shared" si="1"/>
        <v>150</v>
      </c>
      <c r="H14" s="46"/>
      <c r="I14" s="49" t="s">
        <v>120</v>
      </c>
      <c r="J14" s="45" t="s">
        <v>80</v>
      </c>
      <c r="K14" s="89"/>
      <c r="L14" s="5"/>
      <c r="M14" s="5"/>
      <c r="N14" s="5">
        <f t="shared" si="0"/>
        <v>150</v>
      </c>
      <c r="O14" s="62">
        <v>150</v>
      </c>
      <c r="P14" s="63"/>
      <c r="Q14" s="64"/>
      <c r="R14" s="65"/>
      <c r="S14" s="66"/>
      <c r="T14" s="67"/>
      <c r="U14" s="90"/>
      <c r="V14" s="169" t="s">
        <v>189</v>
      </c>
      <c r="W14" s="169" t="s">
        <v>189</v>
      </c>
      <c r="X14" s="170"/>
      <c r="Y14" s="22"/>
    </row>
    <row r="15" spans="1:25" ht="63.75">
      <c r="A15" s="134">
        <v>10</v>
      </c>
      <c r="B15" s="35" t="s">
        <v>13</v>
      </c>
      <c r="C15" s="103" t="s">
        <v>155</v>
      </c>
      <c r="D15" s="50" t="s">
        <v>154</v>
      </c>
      <c r="E15" s="43" t="s">
        <v>89</v>
      </c>
      <c r="F15" s="43"/>
      <c r="G15" s="43">
        <f t="shared" si="1"/>
        <v>4000</v>
      </c>
      <c r="H15" s="46"/>
      <c r="I15" s="49" t="s">
        <v>120</v>
      </c>
      <c r="J15" s="45" t="s">
        <v>80</v>
      </c>
      <c r="K15" s="89"/>
      <c r="L15" s="5"/>
      <c r="M15" s="5"/>
      <c r="N15" s="5">
        <f t="shared" si="0"/>
        <v>4000</v>
      </c>
      <c r="O15" s="62">
        <v>4000</v>
      </c>
      <c r="P15" s="63"/>
      <c r="Q15" s="64"/>
      <c r="R15" s="65"/>
      <c r="S15" s="66"/>
      <c r="T15" s="67"/>
      <c r="U15" s="90"/>
      <c r="V15" s="169" t="s">
        <v>189</v>
      </c>
      <c r="W15" s="169" t="s">
        <v>189</v>
      </c>
      <c r="X15" s="170"/>
      <c r="Y15" s="22"/>
    </row>
    <row r="16" spans="1:25" ht="27.75" customHeight="1">
      <c r="A16" s="134">
        <v>11</v>
      </c>
      <c r="B16" s="35" t="s">
        <v>63</v>
      </c>
      <c r="C16" s="102">
        <v>358</v>
      </c>
      <c r="D16" s="50" t="s">
        <v>116</v>
      </c>
      <c r="E16" s="43" t="s">
        <v>89</v>
      </c>
      <c r="F16" s="43"/>
      <c r="G16" s="43">
        <f t="shared" si="1"/>
        <v>176</v>
      </c>
      <c r="H16" s="46"/>
      <c r="I16" s="49" t="s">
        <v>121</v>
      </c>
      <c r="J16" s="45" t="s">
        <v>80</v>
      </c>
      <c r="K16" s="89"/>
      <c r="L16" s="5"/>
      <c r="M16" s="5"/>
      <c r="N16" s="5">
        <f t="shared" si="0"/>
        <v>176</v>
      </c>
      <c r="O16" s="62">
        <v>176</v>
      </c>
      <c r="P16" s="63"/>
      <c r="Q16" s="64"/>
      <c r="R16" s="65"/>
      <c r="S16" s="66"/>
      <c r="T16" s="67"/>
      <c r="U16" s="90"/>
      <c r="V16" s="169" t="s">
        <v>189</v>
      </c>
      <c r="W16" s="169" t="s">
        <v>189</v>
      </c>
      <c r="X16" s="170"/>
      <c r="Y16" s="22"/>
    </row>
    <row r="17" spans="1:25" ht="63.75">
      <c r="A17" s="134">
        <v>12</v>
      </c>
      <c r="B17" s="36" t="s">
        <v>24</v>
      </c>
      <c r="C17" s="102">
        <v>378</v>
      </c>
      <c r="D17" s="50" t="s">
        <v>122</v>
      </c>
      <c r="E17" s="43" t="s">
        <v>93</v>
      </c>
      <c r="F17" s="43"/>
      <c r="G17" s="43">
        <f t="shared" si="1"/>
        <v>21585</v>
      </c>
      <c r="H17" s="46"/>
      <c r="I17" s="49">
        <v>1585</v>
      </c>
      <c r="J17" s="182" t="s">
        <v>196</v>
      </c>
      <c r="K17" s="89"/>
      <c r="L17" s="5"/>
      <c r="M17" s="5"/>
      <c r="N17" s="5">
        <f t="shared" si="0"/>
        <v>21585</v>
      </c>
      <c r="O17" s="62"/>
      <c r="P17" s="63"/>
      <c r="Q17" s="64"/>
      <c r="R17" s="65">
        <v>21585</v>
      </c>
      <c r="S17" s="66"/>
      <c r="T17" s="67"/>
      <c r="U17" s="90"/>
      <c r="V17" s="169">
        <v>2</v>
      </c>
      <c r="W17" s="169" t="s">
        <v>189</v>
      </c>
      <c r="X17" s="170"/>
      <c r="Y17" s="22"/>
    </row>
    <row r="18" spans="1:25" ht="24.75" customHeight="1">
      <c r="A18" s="134">
        <v>13</v>
      </c>
      <c r="B18" s="35" t="s">
        <v>25</v>
      </c>
      <c r="C18" s="102">
        <v>378</v>
      </c>
      <c r="D18" s="50" t="s">
        <v>123</v>
      </c>
      <c r="E18" s="43" t="s">
        <v>89</v>
      </c>
      <c r="F18" s="43"/>
      <c r="G18" s="43">
        <f t="shared" si="1"/>
        <v>300</v>
      </c>
      <c r="H18" s="46"/>
      <c r="I18" s="49">
        <v>150751</v>
      </c>
      <c r="J18" s="45" t="s">
        <v>80</v>
      </c>
      <c r="K18" s="89"/>
      <c r="L18" s="5"/>
      <c r="M18" s="5"/>
      <c r="N18" s="5">
        <f t="shared" si="0"/>
        <v>300</v>
      </c>
      <c r="O18" s="62">
        <v>300</v>
      </c>
      <c r="P18" s="63"/>
      <c r="Q18" s="64"/>
      <c r="R18" s="65"/>
      <c r="S18" s="66"/>
      <c r="T18" s="67"/>
      <c r="U18" s="90"/>
      <c r="V18" s="169" t="s">
        <v>189</v>
      </c>
      <c r="W18" s="169" t="s">
        <v>189</v>
      </c>
      <c r="X18" s="170"/>
      <c r="Y18" s="22"/>
    </row>
    <row r="19" spans="1:25" ht="26.25" customHeight="1">
      <c r="A19" s="134">
        <v>14</v>
      </c>
      <c r="B19" s="35" t="s">
        <v>16</v>
      </c>
      <c r="C19" s="103" t="s">
        <v>156</v>
      </c>
      <c r="D19" s="50" t="s">
        <v>193</v>
      </c>
      <c r="E19" s="43" t="s">
        <v>89</v>
      </c>
      <c r="F19" s="43"/>
      <c r="G19" s="43">
        <f t="shared" si="1"/>
        <v>1834</v>
      </c>
      <c r="H19" s="46"/>
      <c r="I19" s="49" t="s">
        <v>80</v>
      </c>
      <c r="J19" s="45" t="s">
        <v>80</v>
      </c>
      <c r="K19" s="89"/>
      <c r="L19" s="5"/>
      <c r="M19" s="5"/>
      <c r="N19" s="5">
        <f t="shared" si="0"/>
        <v>1834</v>
      </c>
      <c r="O19" s="62">
        <v>1834</v>
      </c>
      <c r="P19" s="63"/>
      <c r="Q19" s="64"/>
      <c r="R19" s="65"/>
      <c r="S19" s="66"/>
      <c r="T19" s="67"/>
      <c r="U19" s="90"/>
      <c r="V19" s="169" t="s">
        <v>189</v>
      </c>
      <c r="W19" s="169" t="s">
        <v>189</v>
      </c>
      <c r="X19" s="170"/>
      <c r="Y19" s="22"/>
    </row>
    <row r="20" spans="1:25" ht="30" customHeight="1">
      <c r="A20" s="134">
        <v>15</v>
      </c>
      <c r="B20" s="35" t="s">
        <v>26</v>
      </c>
      <c r="C20" s="103" t="s">
        <v>158</v>
      </c>
      <c r="D20" s="50" t="s">
        <v>157</v>
      </c>
      <c r="E20" s="43" t="s">
        <v>89</v>
      </c>
      <c r="F20" s="43"/>
      <c r="G20" s="43">
        <f t="shared" si="1"/>
        <v>1088</v>
      </c>
      <c r="H20" s="46"/>
      <c r="I20" s="49" t="s">
        <v>80</v>
      </c>
      <c r="J20" s="45" t="s">
        <v>80</v>
      </c>
      <c r="K20" s="89"/>
      <c r="L20" s="5"/>
      <c r="M20" s="5"/>
      <c r="N20" s="5">
        <f t="shared" si="0"/>
        <v>1088</v>
      </c>
      <c r="O20" s="62">
        <v>1088</v>
      </c>
      <c r="P20" s="63"/>
      <c r="Q20" s="64"/>
      <c r="R20" s="65"/>
      <c r="S20" s="66"/>
      <c r="T20" s="67"/>
      <c r="U20" s="90"/>
      <c r="V20" s="169" t="s">
        <v>189</v>
      </c>
      <c r="W20" s="169" t="s">
        <v>189</v>
      </c>
      <c r="X20" s="170"/>
      <c r="Y20" s="22"/>
    </row>
    <row r="21" spans="1:25" ht="24">
      <c r="A21" s="134">
        <v>16</v>
      </c>
      <c r="B21" s="35" t="s">
        <v>27</v>
      </c>
      <c r="C21" s="102">
        <v>379</v>
      </c>
      <c r="D21" s="50" t="s">
        <v>124</v>
      </c>
      <c r="E21" s="43" t="s">
        <v>89</v>
      </c>
      <c r="F21" s="43"/>
      <c r="G21" s="43">
        <f t="shared" si="1"/>
        <v>320</v>
      </c>
      <c r="H21" s="46"/>
      <c r="I21" s="49" t="s">
        <v>80</v>
      </c>
      <c r="J21" s="45" t="s">
        <v>80</v>
      </c>
      <c r="K21" s="89"/>
      <c r="L21" s="5"/>
      <c r="M21" s="5"/>
      <c r="N21" s="5">
        <f t="shared" si="0"/>
        <v>320</v>
      </c>
      <c r="O21" s="62">
        <v>320</v>
      </c>
      <c r="P21" s="63"/>
      <c r="Q21" s="64"/>
      <c r="R21" s="65"/>
      <c r="S21" s="66"/>
      <c r="T21" s="67"/>
      <c r="U21" s="90"/>
      <c r="V21" s="169" t="s">
        <v>189</v>
      </c>
      <c r="W21" s="169" t="s">
        <v>189</v>
      </c>
      <c r="X21" s="170"/>
      <c r="Y21" s="22"/>
    </row>
    <row r="22" spans="1:25" ht="21.75" customHeight="1">
      <c r="A22" s="134">
        <v>17</v>
      </c>
      <c r="B22" s="35" t="s">
        <v>20</v>
      </c>
      <c r="C22" s="102">
        <v>379</v>
      </c>
      <c r="D22" s="50">
        <v>947</v>
      </c>
      <c r="E22" s="43" t="s">
        <v>89</v>
      </c>
      <c r="F22" s="43"/>
      <c r="G22" s="43">
        <f t="shared" si="1"/>
        <v>320</v>
      </c>
      <c r="H22" s="46"/>
      <c r="I22" s="49" t="s">
        <v>80</v>
      </c>
      <c r="J22" s="45" t="s">
        <v>80</v>
      </c>
      <c r="K22" s="89"/>
      <c r="L22" s="5"/>
      <c r="M22" s="5"/>
      <c r="N22" s="5">
        <f t="shared" si="0"/>
        <v>320</v>
      </c>
      <c r="O22" s="62">
        <v>320</v>
      </c>
      <c r="P22" s="63"/>
      <c r="Q22" s="64"/>
      <c r="R22" s="65"/>
      <c r="S22" s="66"/>
      <c r="T22" s="67"/>
      <c r="U22" s="90"/>
      <c r="V22" s="169" t="s">
        <v>189</v>
      </c>
      <c r="W22" s="169" t="s">
        <v>189</v>
      </c>
      <c r="X22" s="170"/>
      <c r="Y22" s="22"/>
    </row>
    <row r="23" spans="1:25" ht="25.5" customHeight="1">
      <c r="A23" s="134">
        <v>18</v>
      </c>
      <c r="B23" s="35" t="s">
        <v>2</v>
      </c>
      <c r="C23" s="102">
        <v>381</v>
      </c>
      <c r="D23" s="50" t="s">
        <v>116</v>
      </c>
      <c r="E23" s="43" t="s">
        <v>89</v>
      </c>
      <c r="F23" s="43"/>
      <c r="G23" s="43">
        <f t="shared" si="1"/>
        <v>200</v>
      </c>
      <c r="H23" s="46"/>
      <c r="I23" s="49" t="s">
        <v>125</v>
      </c>
      <c r="J23" s="45" t="s">
        <v>80</v>
      </c>
      <c r="K23" s="89"/>
      <c r="L23" s="5"/>
      <c r="M23" s="5"/>
      <c r="N23" s="5">
        <f t="shared" si="0"/>
        <v>200</v>
      </c>
      <c r="O23" s="62">
        <v>200</v>
      </c>
      <c r="P23" s="63"/>
      <c r="Q23" s="64"/>
      <c r="R23" s="65"/>
      <c r="S23" s="66"/>
      <c r="T23" s="67"/>
      <c r="U23" s="90"/>
      <c r="V23" s="169" t="s">
        <v>189</v>
      </c>
      <c r="W23" s="169" t="s">
        <v>189</v>
      </c>
      <c r="X23" s="170"/>
      <c r="Y23" s="22"/>
    </row>
    <row r="24" spans="1:25" ht="21.75" customHeight="1">
      <c r="A24" s="134">
        <v>19</v>
      </c>
      <c r="B24" s="35" t="s">
        <v>4</v>
      </c>
      <c r="C24" s="102">
        <v>381</v>
      </c>
      <c r="D24" s="50">
        <v>23</v>
      </c>
      <c r="E24" s="43" t="s">
        <v>89</v>
      </c>
      <c r="F24" s="43"/>
      <c r="G24" s="43">
        <f t="shared" si="1"/>
        <v>2959</v>
      </c>
      <c r="H24" s="46"/>
      <c r="I24" s="49" t="s">
        <v>80</v>
      </c>
      <c r="J24" s="45" t="s">
        <v>80</v>
      </c>
      <c r="K24" s="89"/>
      <c r="L24" s="5"/>
      <c r="M24" s="5"/>
      <c r="N24" s="5">
        <f t="shared" si="0"/>
        <v>2959</v>
      </c>
      <c r="O24" s="62">
        <v>2959</v>
      </c>
      <c r="P24" s="63"/>
      <c r="Q24" s="64"/>
      <c r="R24" s="65"/>
      <c r="S24" s="66"/>
      <c r="T24" s="67"/>
      <c r="U24" s="90"/>
      <c r="V24" s="169" t="s">
        <v>189</v>
      </c>
      <c r="W24" s="169" t="s">
        <v>189</v>
      </c>
      <c r="X24" s="170"/>
      <c r="Y24" s="22"/>
    </row>
    <row r="25" spans="1:25" ht="29.25" customHeight="1">
      <c r="A25" s="134">
        <v>20</v>
      </c>
      <c r="B25" s="35" t="s">
        <v>4</v>
      </c>
      <c r="C25" s="102">
        <v>381</v>
      </c>
      <c r="D25" s="50">
        <v>33</v>
      </c>
      <c r="E25" s="43" t="s">
        <v>89</v>
      </c>
      <c r="F25" s="43"/>
      <c r="G25" s="43">
        <f t="shared" si="1"/>
        <v>2884</v>
      </c>
      <c r="H25" s="46"/>
      <c r="I25" s="49" t="s">
        <v>80</v>
      </c>
      <c r="J25" s="45" t="s">
        <v>80</v>
      </c>
      <c r="K25" s="89"/>
      <c r="L25" s="5"/>
      <c r="M25" s="5"/>
      <c r="N25" s="5">
        <f t="shared" si="0"/>
        <v>2884</v>
      </c>
      <c r="O25" s="62">
        <v>2884</v>
      </c>
      <c r="P25" s="63"/>
      <c r="Q25" s="64"/>
      <c r="R25" s="65"/>
      <c r="S25" s="66"/>
      <c r="T25" s="67"/>
      <c r="U25" s="90"/>
      <c r="V25" s="169" t="s">
        <v>189</v>
      </c>
      <c r="W25" s="169" t="s">
        <v>189</v>
      </c>
      <c r="X25" s="170"/>
      <c r="Y25" s="22"/>
    </row>
    <row r="26" spans="1:25" ht="30" customHeight="1">
      <c r="A26" s="134">
        <v>21</v>
      </c>
      <c r="B26" s="35" t="s">
        <v>3</v>
      </c>
      <c r="C26" s="102">
        <v>430</v>
      </c>
      <c r="D26" s="50" t="s">
        <v>116</v>
      </c>
      <c r="E26" s="43" t="s">
        <v>89</v>
      </c>
      <c r="F26" s="43"/>
      <c r="G26" s="43">
        <f t="shared" si="1"/>
        <v>300</v>
      </c>
      <c r="H26" s="46"/>
      <c r="I26" s="49" t="s">
        <v>126</v>
      </c>
      <c r="J26" s="45" t="s">
        <v>80</v>
      </c>
      <c r="K26" s="89"/>
      <c r="L26" s="5"/>
      <c r="M26" s="5"/>
      <c r="N26" s="5">
        <f t="shared" si="0"/>
        <v>300</v>
      </c>
      <c r="O26" s="62">
        <v>300</v>
      </c>
      <c r="P26" s="63"/>
      <c r="Q26" s="64"/>
      <c r="R26" s="65"/>
      <c r="S26" s="66"/>
      <c r="T26" s="67"/>
      <c r="U26" s="90"/>
      <c r="V26" s="169" t="s">
        <v>189</v>
      </c>
      <c r="W26" s="169" t="s">
        <v>189</v>
      </c>
      <c r="X26" s="170"/>
      <c r="Y26" s="22"/>
    </row>
    <row r="27" spans="1:25" ht="36">
      <c r="A27" s="134">
        <v>22</v>
      </c>
      <c r="B27" s="36" t="s">
        <v>28</v>
      </c>
      <c r="C27" s="102">
        <v>377</v>
      </c>
      <c r="D27" s="50" t="s">
        <v>91</v>
      </c>
      <c r="E27" s="43" t="s">
        <v>89</v>
      </c>
      <c r="F27" s="43"/>
      <c r="G27" s="43">
        <f t="shared" si="1"/>
        <v>1082</v>
      </c>
      <c r="H27" s="46"/>
      <c r="I27" s="49" t="s">
        <v>92</v>
      </c>
      <c r="J27" s="182" t="s">
        <v>199</v>
      </c>
      <c r="K27" s="89">
        <v>1082</v>
      </c>
      <c r="L27" s="5"/>
      <c r="M27" s="5"/>
      <c r="N27" s="5">
        <f t="shared" si="0"/>
        <v>0</v>
      </c>
      <c r="O27" s="62"/>
      <c r="P27" s="63">
        <v>1082</v>
      </c>
      <c r="Q27" s="64"/>
      <c r="R27" s="65"/>
      <c r="S27" s="66"/>
      <c r="T27" s="68"/>
      <c r="U27" s="90"/>
      <c r="V27" s="169" t="s">
        <v>189</v>
      </c>
      <c r="W27" s="169" t="s">
        <v>189</v>
      </c>
      <c r="X27" s="170"/>
      <c r="Y27" s="22"/>
    </row>
    <row r="28" spans="1:25" ht="27" customHeight="1">
      <c r="A28" s="135">
        <v>23</v>
      </c>
      <c r="B28" s="35" t="s">
        <v>19</v>
      </c>
      <c r="C28" s="103" t="s">
        <v>160</v>
      </c>
      <c r="D28" s="50" t="s">
        <v>159</v>
      </c>
      <c r="E28" s="43" t="s">
        <v>89</v>
      </c>
      <c r="F28" s="43"/>
      <c r="G28" s="43">
        <f t="shared" si="1"/>
        <v>1160</v>
      </c>
      <c r="H28" s="46"/>
      <c r="I28" s="49" t="s">
        <v>127</v>
      </c>
      <c r="J28" s="45" t="s">
        <v>80</v>
      </c>
      <c r="K28" s="89"/>
      <c r="L28" s="5"/>
      <c r="M28" s="5"/>
      <c r="N28" s="5">
        <f t="shared" si="0"/>
        <v>1160</v>
      </c>
      <c r="O28" s="62">
        <v>1160</v>
      </c>
      <c r="P28" s="63"/>
      <c r="Q28" s="69"/>
      <c r="R28" s="65"/>
      <c r="S28" s="70"/>
      <c r="T28" s="67"/>
      <c r="U28" s="90"/>
      <c r="V28" s="169" t="s">
        <v>189</v>
      </c>
      <c r="W28" s="169" t="s">
        <v>189</v>
      </c>
      <c r="X28" s="170"/>
      <c r="Y28" s="22"/>
    </row>
    <row r="29" spans="1:25" ht="25.5">
      <c r="A29" s="135">
        <v>24</v>
      </c>
      <c r="B29" s="35" t="s">
        <v>17</v>
      </c>
      <c r="C29" s="102">
        <v>429</v>
      </c>
      <c r="D29" s="50" t="s">
        <v>128</v>
      </c>
      <c r="E29" s="32" t="s">
        <v>85</v>
      </c>
      <c r="F29" s="32"/>
      <c r="G29" s="43"/>
      <c r="H29" s="46"/>
      <c r="I29" s="49" t="s">
        <v>139</v>
      </c>
      <c r="J29" s="45" t="s">
        <v>80</v>
      </c>
      <c r="K29" s="89"/>
      <c r="L29" s="5"/>
      <c r="M29" s="5"/>
      <c r="N29" s="5">
        <f t="shared" si="0"/>
        <v>0</v>
      </c>
      <c r="O29" s="62"/>
      <c r="P29" s="63"/>
      <c r="Q29" s="64"/>
      <c r="R29" s="71"/>
      <c r="S29" s="66"/>
      <c r="T29" s="67"/>
      <c r="U29" s="90"/>
      <c r="V29" s="169" t="s">
        <v>189</v>
      </c>
      <c r="W29" s="169" t="s">
        <v>189</v>
      </c>
      <c r="X29" s="170"/>
      <c r="Y29" s="22"/>
    </row>
    <row r="30" spans="1:25" ht="25.5">
      <c r="A30" s="135">
        <v>25</v>
      </c>
      <c r="B30" s="35" t="s">
        <v>29</v>
      </c>
      <c r="C30" s="159">
        <v>349</v>
      </c>
      <c r="D30" s="160" t="s">
        <v>166</v>
      </c>
      <c r="E30" s="32" t="s">
        <v>85</v>
      </c>
      <c r="F30" s="32"/>
      <c r="G30" s="43">
        <f t="shared" si="1"/>
        <v>350</v>
      </c>
      <c r="H30" s="46"/>
      <c r="I30" s="49">
        <v>1790</v>
      </c>
      <c r="J30" s="45" t="s">
        <v>80</v>
      </c>
      <c r="K30" s="89"/>
      <c r="L30" s="5"/>
      <c r="M30" s="5"/>
      <c r="N30" s="5">
        <f t="shared" si="0"/>
        <v>350</v>
      </c>
      <c r="O30" s="62"/>
      <c r="P30" s="63">
        <v>350</v>
      </c>
      <c r="Q30" s="64"/>
      <c r="R30" s="65"/>
      <c r="S30" s="72"/>
      <c r="T30" s="67"/>
      <c r="U30" s="90"/>
      <c r="V30" s="169" t="s">
        <v>189</v>
      </c>
      <c r="W30" s="169" t="s">
        <v>189</v>
      </c>
      <c r="X30" s="170"/>
      <c r="Y30" s="22"/>
    </row>
    <row r="31" spans="1:25" ht="24">
      <c r="A31" s="135">
        <v>26</v>
      </c>
      <c r="B31" s="35" t="s">
        <v>44</v>
      </c>
      <c r="C31" s="159">
        <v>349</v>
      </c>
      <c r="D31" s="160" t="s">
        <v>129</v>
      </c>
      <c r="E31" s="32" t="s">
        <v>89</v>
      </c>
      <c r="F31" s="32"/>
      <c r="G31" s="43">
        <f t="shared" si="1"/>
        <v>3368</v>
      </c>
      <c r="H31" s="46"/>
      <c r="I31" s="49">
        <v>1788</v>
      </c>
      <c r="J31" s="45" t="s">
        <v>80</v>
      </c>
      <c r="K31" s="89"/>
      <c r="L31" s="5"/>
      <c r="M31" s="5"/>
      <c r="N31" s="5">
        <f t="shared" si="0"/>
        <v>3368</v>
      </c>
      <c r="O31" s="62">
        <v>3368</v>
      </c>
      <c r="P31" s="63"/>
      <c r="Q31" s="64"/>
      <c r="R31" s="65"/>
      <c r="S31" s="72"/>
      <c r="T31" s="67"/>
      <c r="U31" s="90"/>
      <c r="V31" s="169" t="s">
        <v>189</v>
      </c>
      <c r="W31" s="169" t="s">
        <v>189</v>
      </c>
      <c r="X31" s="170"/>
      <c r="Y31" s="22"/>
    </row>
    <row r="32" spans="1:25" ht="63.75">
      <c r="A32" s="155">
        <v>27</v>
      </c>
      <c r="B32" s="44" t="s">
        <v>10</v>
      </c>
      <c r="C32" s="159">
        <v>422</v>
      </c>
      <c r="D32" s="160" t="s">
        <v>161</v>
      </c>
      <c r="E32" s="32" t="s">
        <v>93</v>
      </c>
      <c r="F32" s="32"/>
      <c r="G32" s="43">
        <f t="shared" si="1"/>
        <v>67370</v>
      </c>
      <c r="H32" s="46"/>
      <c r="I32" s="49">
        <v>6991</v>
      </c>
      <c r="J32" s="45" t="s">
        <v>80</v>
      </c>
      <c r="K32" s="89"/>
      <c r="L32" s="5"/>
      <c r="M32" s="5"/>
      <c r="N32" s="5">
        <f t="shared" si="0"/>
        <v>67370</v>
      </c>
      <c r="O32" s="62"/>
      <c r="P32" s="63"/>
      <c r="Q32" s="64"/>
      <c r="R32" s="65">
        <v>67370</v>
      </c>
      <c r="S32" s="72"/>
      <c r="T32" s="67"/>
      <c r="U32" s="90"/>
      <c r="V32" s="178">
        <v>1</v>
      </c>
      <c r="W32" s="178" t="s">
        <v>189</v>
      </c>
      <c r="X32" s="170">
        <v>2</v>
      </c>
      <c r="Y32" s="22"/>
    </row>
    <row r="33" spans="1:25" ht="18.75" customHeight="1">
      <c r="A33" s="135">
        <v>28</v>
      </c>
      <c r="B33" s="37" t="s">
        <v>30</v>
      </c>
      <c r="C33" s="159">
        <v>422</v>
      </c>
      <c r="D33" s="160" t="s">
        <v>116</v>
      </c>
      <c r="E33" s="32" t="s">
        <v>85</v>
      </c>
      <c r="F33" s="32"/>
      <c r="G33" s="43">
        <f t="shared" si="1"/>
        <v>1949</v>
      </c>
      <c r="H33" s="46"/>
      <c r="I33" s="49" t="s">
        <v>140</v>
      </c>
      <c r="J33" s="45" t="s">
        <v>80</v>
      </c>
      <c r="K33" s="89"/>
      <c r="L33" s="5"/>
      <c r="M33" s="5"/>
      <c r="N33" s="5">
        <f t="shared" si="0"/>
        <v>1949</v>
      </c>
      <c r="O33" s="62"/>
      <c r="P33" s="63">
        <v>1949</v>
      </c>
      <c r="Q33" s="64"/>
      <c r="R33" s="65"/>
      <c r="S33" s="72"/>
      <c r="T33" s="67"/>
      <c r="U33" s="90"/>
      <c r="V33" s="178" t="s">
        <v>189</v>
      </c>
      <c r="W33" s="178" t="s">
        <v>189</v>
      </c>
      <c r="X33" s="170"/>
      <c r="Y33" s="22"/>
    </row>
    <row r="34" spans="1:25" ht="18" customHeight="1">
      <c r="A34" s="135">
        <v>29</v>
      </c>
      <c r="B34" s="35" t="s">
        <v>31</v>
      </c>
      <c r="C34" s="159">
        <v>425</v>
      </c>
      <c r="D34" s="160" t="s">
        <v>195</v>
      </c>
      <c r="E34" s="32" t="s">
        <v>85</v>
      </c>
      <c r="F34" s="32"/>
      <c r="G34" s="43">
        <f t="shared" si="1"/>
        <v>760</v>
      </c>
      <c r="H34" s="46"/>
      <c r="I34" s="49" t="s">
        <v>80</v>
      </c>
      <c r="J34" s="45" t="s">
        <v>80</v>
      </c>
      <c r="K34" s="89"/>
      <c r="L34" s="5"/>
      <c r="M34" s="5"/>
      <c r="N34" s="5">
        <f t="shared" si="0"/>
        <v>760</v>
      </c>
      <c r="O34" s="62"/>
      <c r="P34" s="63">
        <v>760</v>
      </c>
      <c r="Q34" s="64"/>
      <c r="R34" s="65"/>
      <c r="S34" s="72"/>
      <c r="T34" s="67"/>
      <c r="U34" s="90"/>
      <c r="V34" s="178" t="s">
        <v>189</v>
      </c>
      <c r="W34" s="178" t="s">
        <v>189</v>
      </c>
      <c r="X34" s="170"/>
      <c r="Y34" s="22"/>
    </row>
    <row r="35" spans="1:25" ht="15.75" customHeight="1">
      <c r="A35" s="135">
        <v>30</v>
      </c>
      <c r="B35" s="35" t="s">
        <v>6</v>
      </c>
      <c r="C35" s="159">
        <v>425</v>
      </c>
      <c r="D35" s="160" t="s">
        <v>116</v>
      </c>
      <c r="E35" s="32" t="s">
        <v>89</v>
      </c>
      <c r="F35" s="32"/>
      <c r="G35" s="43">
        <f t="shared" si="1"/>
        <v>624</v>
      </c>
      <c r="H35" s="46"/>
      <c r="I35" s="49" t="s">
        <v>141</v>
      </c>
      <c r="J35" s="45" t="s">
        <v>80</v>
      </c>
      <c r="K35" s="89"/>
      <c r="L35" s="5"/>
      <c r="M35" s="5"/>
      <c r="N35" s="5">
        <f t="shared" si="0"/>
        <v>624</v>
      </c>
      <c r="O35" s="62">
        <v>624</v>
      </c>
      <c r="P35" s="63"/>
      <c r="Q35" s="64"/>
      <c r="R35" s="65"/>
      <c r="S35" s="72"/>
      <c r="T35" s="67"/>
      <c r="U35" s="90"/>
      <c r="V35" s="178" t="s">
        <v>189</v>
      </c>
      <c r="W35" s="178" t="s">
        <v>189</v>
      </c>
      <c r="X35" s="170"/>
      <c r="Y35" s="22"/>
    </row>
    <row r="36" spans="1:25" ht="16.5" customHeight="1">
      <c r="A36" s="135">
        <v>31</v>
      </c>
      <c r="B36" s="35" t="s">
        <v>46</v>
      </c>
      <c r="C36" s="159">
        <v>425</v>
      </c>
      <c r="D36" s="160" t="s">
        <v>116</v>
      </c>
      <c r="E36" s="32" t="s">
        <v>89</v>
      </c>
      <c r="F36" s="32"/>
      <c r="G36" s="43">
        <f t="shared" si="1"/>
        <v>367</v>
      </c>
      <c r="H36" s="46"/>
      <c r="I36" s="49" t="s">
        <v>142</v>
      </c>
      <c r="J36" s="45" t="s">
        <v>80</v>
      </c>
      <c r="K36" s="89"/>
      <c r="L36" s="5"/>
      <c r="M36" s="5"/>
      <c r="N36" s="5">
        <f t="shared" si="0"/>
        <v>367</v>
      </c>
      <c r="O36" s="62">
        <v>367</v>
      </c>
      <c r="P36" s="63"/>
      <c r="Q36" s="64"/>
      <c r="R36" s="65"/>
      <c r="S36" s="72"/>
      <c r="T36" s="67"/>
      <c r="U36" s="90"/>
      <c r="V36" s="178" t="s">
        <v>189</v>
      </c>
      <c r="W36" s="178" t="s">
        <v>189</v>
      </c>
      <c r="X36" s="170"/>
      <c r="Y36" s="22"/>
    </row>
    <row r="37" spans="1:25" ht="25.5">
      <c r="A37" s="135">
        <v>32</v>
      </c>
      <c r="B37" s="35" t="s">
        <v>32</v>
      </c>
      <c r="C37" s="159">
        <v>428</v>
      </c>
      <c r="D37" s="160" t="s">
        <v>198</v>
      </c>
      <c r="E37" s="32" t="s">
        <v>85</v>
      </c>
      <c r="F37" s="32"/>
      <c r="G37" s="43">
        <f t="shared" si="1"/>
        <v>4358</v>
      </c>
      <c r="H37" s="46"/>
      <c r="I37" s="49">
        <v>1587</v>
      </c>
      <c r="J37" s="45" t="s">
        <v>80</v>
      </c>
      <c r="K37" s="89"/>
      <c r="L37" s="5"/>
      <c r="M37" s="5"/>
      <c r="N37" s="5">
        <f t="shared" si="0"/>
        <v>4358</v>
      </c>
      <c r="O37" s="62"/>
      <c r="P37" s="63">
        <v>4358</v>
      </c>
      <c r="Q37" s="64"/>
      <c r="R37" s="65"/>
      <c r="S37" s="72"/>
      <c r="T37" s="67"/>
      <c r="U37" s="90"/>
      <c r="V37" s="178" t="s">
        <v>189</v>
      </c>
      <c r="W37" s="178" t="s">
        <v>189</v>
      </c>
      <c r="X37" s="170"/>
      <c r="Y37" s="22"/>
    </row>
    <row r="38" spans="1:25" ht="17.25" customHeight="1">
      <c r="A38" s="135">
        <v>33</v>
      </c>
      <c r="B38" s="35" t="s">
        <v>5</v>
      </c>
      <c r="C38" s="159">
        <v>431</v>
      </c>
      <c r="D38" s="160" t="s">
        <v>130</v>
      </c>
      <c r="E38" s="32" t="s">
        <v>78</v>
      </c>
      <c r="F38" s="32"/>
      <c r="G38" s="43">
        <f t="shared" si="1"/>
        <v>1930</v>
      </c>
      <c r="H38" s="46"/>
      <c r="I38" s="49">
        <v>2104</v>
      </c>
      <c r="J38" s="45" t="s">
        <v>80</v>
      </c>
      <c r="K38" s="89"/>
      <c r="L38" s="5"/>
      <c r="M38" s="5"/>
      <c r="N38" s="5">
        <f aca="true" t="shared" si="2" ref="N38:N69">G38-K38-M38</f>
        <v>1930</v>
      </c>
      <c r="O38" s="62"/>
      <c r="P38" s="63"/>
      <c r="Q38" s="64">
        <v>1930</v>
      </c>
      <c r="R38" s="65"/>
      <c r="S38" s="72"/>
      <c r="T38" s="67"/>
      <c r="U38" s="90"/>
      <c r="V38" s="178" t="s">
        <v>189</v>
      </c>
      <c r="W38" s="178" t="s">
        <v>189</v>
      </c>
      <c r="X38" s="170"/>
      <c r="Y38" s="22"/>
    </row>
    <row r="39" spans="1:25" ht="17.25" customHeight="1">
      <c r="A39" s="135">
        <v>34</v>
      </c>
      <c r="B39" s="35" t="s">
        <v>33</v>
      </c>
      <c r="C39" s="159">
        <v>434</v>
      </c>
      <c r="D39" s="160" t="s">
        <v>131</v>
      </c>
      <c r="E39" s="32" t="s">
        <v>89</v>
      </c>
      <c r="F39" s="32"/>
      <c r="G39" s="43">
        <f t="shared" si="1"/>
        <v>969</v>
      </c>
      <c r="H39" s="46"/>
      <c r="I39" s="49" t="s">
        <v>80</v>
      </c>
      <c r="J39" s="45" t="s">
        <v>80</v>
      </c>
      <c r="K39" s="89"/>
      <c r="L39" s="5"/>
      <c r="M39" s="5"/>
      <c r="N39" s="5">
        <f t="shared" si="2"/>
        <v>969</v>
      </c>
      <c r="O39" s="62">
        <v>969</v>
      </c>
      <c r="P39" s="63"/>
      <c r="Q39" s="64"/>
      <c r="R39" s="65"/>
      <c r="S39" s="72"/>
      <c r="T39" s="67"/>
      <c r="U39" s="90"/>
      <c r="V39" s="178" t="s">
        <v>189</v>
      </c>
      <c r="W39" s="178" t="s">
        <v>189</v>
      </c>
      <c r="X39" s="170"/>
      <c r="Y39" s="22"/>
    </row>
    <row r="40" spans="1:25" ht="79.5" customHeight="1">
      <c r="A40" s="135">
        <v>35</v>
      </c>
      <c r="B40" s="36" t="s">
        <v>34</v>
      </c>
      <c r="C40" s="159">
        <v>433</v>
      </c>
      <c r="D40" s="160" t="s">
        <v>197</v>
      </c>
      <c r="E40" s="32" t="s">
        <v>78</v>
      </c>
      <c r="F40" s="32"/>
      <c r="G40" s="43">
        <f t="shared" si="1"/>
        <v>1000</v>
      </c>
      <c r="H40" s="46"/>
      <c r="I40" s="49">
        <v>2106</v>
      </c>
      <c r="J40" s="133" t="s">
        <v>152</v>
      </c>
      <c r="K40" s="89"/>
      <c r="L40" s="5"/>
      <c r="M40" s="5"/>
      <c r="N40" s="5">
        <f t="shared" si="2"/>
        <v>1000</v>
      </c>
      <c r="O40" s="62"/>
      <c r="P40" s="63"/>
      <c r="Q40" s="64">
        <v>1000</v>
      </c>
      <c r="R40" s="65"/>
      <c r="S40" s="72"/>
      <c r="T40" s="67"/>
      <c r="U40" s="90"/>
      <c r="V40" s="169">
        <v>1</v>
      </c>
      <c r="W40" s="169" t="s">
        <v>189</v>
      </c>
      <c r="X40" s="170"/>
      <c r="Y40" s="22"/>
    </row>
    <row r="41" spans="1:25" ht="54.75" customHeight="1">
      <c r="A41" s="135">
        <v>36</v>
      </c>
      <c r="B41" s="180" t="s">
        <v>35</v>
      </c>
      <c r="C41" s="159">
        <v>430</v>
      </c>
      <c r="D41" s="160" t="s">
        <v>138</v>
      </c>
      <c r="E41" s="32" t="s">
        <v>89</v>
      </c>
      <c r="F41" s="32"/>
      <c r="G41" s="43">
        <f t="shared" si="1"/>
        <v>2265</v>
      </c>
      <c r="H41" s="46"/>
      <c r="I41" s="49">
        <v>151653</v>
      </c>
      <c r="J41" s="179"/>
      <c r="K41" s="89"/>
      <c r="L41" s="5"/>
      <c r="M41" s="5"/>
      <c r="N41" s="5">
        <f t="shared" si="2"/>
        <v>2265</v>
      </c>
      <c r="O41" s="62">
        <v>2265</v>
      </c>
      <c r="P41" s="63"/>
      <c r="Q41" s="64"/>
      <c r="R41" s="65"/>
      <c r="S41" s="66"/>
      <c r="T41" s="67"/>
      <c r="U41" s="90"/>
      <c r="V41" s="178">
        <v>1</v>
      </c>
      <c r="W41" s="178" t="s">
        <v>189</v>
      </c>
      <c r="X41" s="170"/>
      <c r="Y41" s="22"/>
    </row>
    <row r="42" spans="1:25" ht="24">
      <c r="A42" s="134" t="s">
        <v>53</v>
      </c>
      <c r="B42" s="35" t="s">
        <v>48</v>
      </c>
      <c r="C42" s="159">
        <v>430</v>
      </c>
      <c r="D42" s="160" t="s">
        <v>132</v>
      </c>
      <c r="E42" s="32" t="s">
        <v>89</v>
      </c>
      <c r="F42" s="32"/>
      <c r="G42" s="43">
        <f t="shared" si="1"/>
        <v>764</v>
      </c>
      <c r="H42" s="46"/>
      <c r="I42" s="49">
        <v>151639</v>
      </c>
      <c r="J42" s="45" t="s">
        <v>80</v>
      </c>
      <c r="K42" s="89"/>
      <c r="L42" s="5"/>
      <c r="M42" s="5"/>
      <c r="N42" s="5">
        <f t="shared" si="2"/>
        <v>764</v>
      </c>
      <c r="O42" s="62">
        <v>764</v>
      </c>
      <c r="P42" s="63"/>
      <c r="Q42" s="64"/>
      <c r="R42" s="65"/>
      <c r="S42" s="66"/>
      <c r="T42" s="67"/>
      <c r="U42" s="90"/>
      <c r="V42" s="178">
        <v>1</v>
      </c>
      <c r="W42" s="178" t="s">
        <v>189</v>
      </c>
      <c r="X42" s="170"/>
      <c r="Y42" s="22"/>
    </row>
    <row r="43" spans="1:25" ht="27.75" customHeight="1">
      <c r="A43" s="136">
        <v>37</v>
      </c>
      <c r="B43" s="35" t="s">
        <v>7</v>
      </c>
      <c r="C43" s="159">
        <v>418</v>
      </c>
      <c r="D43" s="160" t="s">
        <v>116</v>
      </c>
      <c r="E43" s="32" t="s">
        <v>89</v>
      </c>
      <c r="F43" s="32"/>
      <c r="G43" s="43">
        <f t="shared" si="1"/>
        <v>624</v>
      </c>
      <c r="H43" s="46"/>
      <c r="I43" s="49" t="s">
        <v>143</v>
      </c>
      <c r="J43" s="45" t="s">
        <v>80</v>
      </c>
      <c r="K43" s="89"/>
      <c r="L43" s="5"/>
      <c r="M43" s="5"/>
      <c r="N43" s="5">
        <f t="shared" si="2"/>
        <v>624</v>
      </c>
      <c r="O43" s="73">
        <v>624</v>
      </c>
      <c r="P43" s="74"/>
      <c r="Q43" s="75"/>
      <c r="R43" s="76"/>
      <c r="S43" s="77"/>
      <c r="T43" s="78"/>
      <c r="U43" s="90"/>
      <c r="V43" s="178" t="s">
        <v>189</v>
      </c>
      <c r="W43" s="178" t="s">
        <v>189</v>
      </c>
      <c r="X43" s="170"/>
      <c r="Y43" s="22"/>
    </row>
    <row r="44" spans="1:25" ht="18" customHeight="1">
      <c r="A44" s="136">
        <v>38</v>
      </c>
      <c r="B44" s="38" t="s">
        <v>9</v>
      </c>
      <c r="C44" s="159">
        <v>425</v>
      </c>
      <c r="D44" s="160" t="s">
        <v>116</v>
      </c>
      <c r="E44" s="32" t="s">
        <v>89</v>
      </c>
      <c r="F44" s="32"/>
      <c r="G44" s="43">
        <f t="shared" si="1"/>
        <v>1448</v>
      </c>
      <c r="H44" s="46"/>
      <c r="I44" s="49" t="s">
        <v>144</v>
      </c>
      <c r="J44" s="45" t="s">
        <v>80</v>
      </c>
      <c r="K44" s="89"/>
      <c r="L44" s="5"/>
      <c r="M44" s="5"/>
      <c r="N44" s="5">
        <f t="shared" si="2"/>
        <v>1448</v>
      </c>
      <c r="O44" s="73">
        <v>1448</v>
      </c>
      <c r="P44" s="74"/>
      <c r="Q44" s="75"/>
      <c r="R44" s="76"/>
      <c r="S44" s="77"/>
      <c r="T44" s="78"/>
      <c r="U44" s="90"/>
      <c r="V44" s="178" t="s">
        <v>189</v>
      </c>
      <c r="W44" s="178" t="s">
        <v>189</v>
      </c>
      <c r="X44" s="170"/>
      <c r="Y44" s="22"/>
    </row>
    <row r="45" spans="1:25" ht="19.5" customHeight="1">
      <c r="A45" s="136">
        <v>39</v>
      </c>
      <c r="B45" s="38" t="s">
        <v>8</v>
      </c>
      <c r="C45" s="159">
        <v>426</v>
      </c>
      <c r="D45" s="160">
        <v>283</v>
      </c>
      <c r="E45" s="32" t="s">
        <v>89</v>
      </c>
      <c r="F45" s="32"/>
      <c r="G45" s="43">
        <f t="shared" si="1"/>
        <v>550</v>
      </c>
      <c r="H45" s="46"/>
      <c r="I45" s="49" t="s">
        <v>80</v>
      </c>
      <c r="J45" s="45" t="s">
        <v>80</v>
      </c>
      <c r="K45" s="89"/>
      <c r="L45" s="5"/>
      <c r="M45" s="5"/>
      <c r="N45" s="5">
        <f t="shared" si="2"/>
        <v>550</v>
      </c>
      <c r="O45" s="73">
        <v>550</v>
      </c>
      <c r="P45" s="74"/>
      <c r="Q45" s="75"/>
      <c r="R45" s="76"/>
      <c r="S45" s="77"/>
      <c r="T45" s="78"/>
      <c r="U45" s="90"/>
      <c r="V45" s="178" t="s">
        <v>189</v>
      </c>
      <c r="W45" s="178" t="s">
        <v>189</v>
      </c>
      <c r="X45" s="170"/>
      <c r="Y45" s="22"/>
    </row>
    <row r="46" spans="1:25" ht="18" customHeight="1">
      <c r="A46" s="136">
        <v>40</v>
      </c>
      <c r="B46" s="38" t="s">
        <v>36</v>
      </c>
      <c r="C46" s="159">
        <v>435</v>
      </c>
      <c r="D46" s="160">
        <v>27</v>
      </c>
      <c r="E46" s="32" t="s">
        <v>89</v>
      </c>
      <c r="F46" s="32"/>
      <c r="G46" s="43">
        <f t="shared" si="1"/>
        <v>668</v>
      </c>
      <c r="H46" s="46"/>
      <c r="I46" s="49" t="s">
        <v>80</v>
      </c>
      <c r="J46" s="45" t="s">
        <v>80</v>
      </c>
      <c r="K46" s="89"/>
      <c r="L46" s="5"/>
      <c r="M46" s="5"/>
      <c r="N46" s="5">
        <f t="shared" si="2"/>
        <v>668</v>
      </c>
      <c r="O46" s="73">
        <v>668</v>
      </c>
      <c r="P46" s="74"/>
      <c r="Q46" s="75"/>
      <c r="R46" s="76"/>
      <c r="S46" s="77"/>
      <c r="T46" s="78"/>
      <c r="U46" s="90"/>
      <c r="V46" s="178" t="s">
        <v>189</v>
      </c>
      <c r="W46" s="178" t="s">
        <v>189</v>
      </c>
      <c r="X46" s="170"/>
      <c r="Y46" s="22"/>
    </row>
    <row r="47" spans="1:25" ht="18.75" customHeight="1">
      <c r="A47" s="136">
        <v>41</v>
      </c>
      <c r="B47" s="38" t="s">
        <v>37</v>
      </c>
      <c r="C47" s="159">
        <v>435</v>
      </c>
      <c r="D47" s="160">
        <v>42</v>
      </c>
      <c r="E47" s="32" t="s">
        <v>89</v>
      </c>
      <c r="F47" s="32"/>
      <c r="G47" s="43">
        <f t="shared" si="1"/>
        <v>1519</v>
      </c>
      <c r="H47" s="46"/>
      <c r="I47" s="49" t="s">
        <v>80</v>
      </c>
      <c r="J47" s="45" t="s">
        <v>80</v>
      </c>
      <c r="K47" s="89"/>
      <c r="L47" s="5"/>
      <c r="M47" s="5"/>
      <c r="N47" s="5">
        <f t="shared" si="2"/>
        <v>1519</v>
      </c>
      <c r="O47" s="73">
        <v>1519</v>
      </c>
      <c r="P47" s="74"/>
      <c r="Q47" s="75"/>
      <c r="R47" s="76"/>
      <c r="S47" s="77"/>
      <c r="T47" s="78"/>
      <c r="U47" s="90"/>
      <c r="V47" s="178" t="s">
        <v>189</v>
      </c>
      <c r="W47" s="178" t="s">
        <v>189</v>
      </c>
      <c r="X47" s="170"/>
      <c r="Y47" s="22"/>
    </row>
    <row r="48" spans="1:25" ht="18" customHeight="1">
      <c r="A48" s="136">
        <v>42</v>
      </c>
      <c r="B48" s="38" t="s">
        <v>38</v>
      </c>
      <c r="C48" s="159">
        <v>437</v>
      </c>
      <c r="D48" s="160" t="s">
        <v>116</v>
      </c>
      <c r="E48" s="32" t="s">
        <v>89</v>
      </c>
      <c r="F48" s="32"/>
      <c r="G48" s="43">
        <f t="shared" si="1"/>
        <v>79</v>
      </c>
      <c r="H48" s="46"/>
      <c r="I48" s="49" t="s">
        <v>145</v>
      </c>
      <c r="J48" s="45" t="s">
        <v>80</v>
      </c>
      <c r="K48" s="89"/>
      <c r="L48" s="5"/>
      <c r="M48" s="5"/>
      <c r="N48" s="5">
        <f t="shared" si="2"/>
        <v>79</v>
      </c>
      <c r="O48" s="73">
        <v>79</v>
      </c>
      <c r="P48" s="74"/>
      <c r="Q48" s="75"/>
      <c r="R48" s="76"/>
      <c r="S48" s="77"/>
      <c r="T48" s="78"/>
      <c r="U48" s="90"/>
      <c r="V48" s="178" t="s">
        <v>189</v>
      </c>
      <c r="W48" s="178" t="s">
        <v>189</v>
      </c>
      <c r="X48" s="170"/>
      <c r="Y48" s="22"/>
    </row>
    <row r="49" spans="1:25" ht="15.75" customHeight="1">
      <c r="A49" s="136">
        <v>43</v>
      </c>
      <c r="B49" s="38" t="s">
        <v>39</v>
      </c>
      <c r="C49" s="159">
        <v>437</v>
      </c>
      <c r="D49" s="160" t="s">
        <v>116</v>
      </c>
      <c r="E49" s="32" t="s">
        <v>89</v>
      </c>
      <c r="F49" s="32"/>
      <c r="G49" s="43">
        <f t="shared" si="1"/>
        <v>125</v>
      </c>
      <c r="H49" s="46"/>
      <c r="I49" s="49" t="s">
        <v>145</v>
      </c>
      <c r="J49" s="45" t="s">
        <v>80</v>
      </c>
      <c r="K49" s="89"/>
      <c r="L49" s="5"/>
      <c r="M49" s="5"/>
      <c r="N49" s="5">
        <f t="shared" si="2"/>
        <v>125</v>
      </c>
      <c r="O49" s="73">
        <v>125</v>
      </c>
      <c r="P49" s="74"/>
      <c r="Q49" s="75"/>
      <c r="R49" s="76"/>
      <c r="S49" s="77"/>
      <c r="T49" s="78"/>
      <c r="U49" s="90"/>
      <c r="V49" s="178" t="s">
        <v>189</v>
      </c>
      <c r="W49" s="178" t="s">
        <v>189</v>
      </c>
      <c r="X49" s="170"/>
      <c r="Y49" s="22"/>
    </row>
    <row r="50" spans="1:25" ht="16.5" customHeight="1">
      <c r="A50" s="136">
        <v>44</v>
      </c>
      <c r="B50" s="38" t="s">
        <v>40</v>
      </c>
      <c r="C50" s="159">
        <v>437</v>
      </c>
      <c r="D50" s="160" t="s">
        <v>116</v>
      </c>
      <c r="E50" s="32" t="s">
        <v>89</v>
      </c>
      <c r="F50" s="32"/>
      <c r="G50" s="43">
        <f t="shared" si="1"/>
        <v>106</v>
      </c>
      <c r="H50" s="46"/>
      <c r="I50" s="49" t="s">
        <v>145</v>
      </c>
      <c r="J50" s="45" t="s">
        <v>80</v>
      </c>
      <c r="K50" s="89"/>
      <c r="L50" s="5"/>
      <c r="M50" s="5"/>
      <c r="N50" s="5">
        <f t="shared" si="2"/>
        <v>106</v>
      </c>
      <c r="O50" s="73">
        <v>106</v>
      </c>
      <c r="P50" s="74"/>
      <c r="Q50" s="75"/>
      <c r="R50" s="76"/>
      <c r="S50" s="77"/>
      <c r="T50" s="78"/>
      <c r="U50" s="90"/>
      <c r="V50" s="178" t="s">
        <v>189</v>
      </c>
      <c r="W50" s="178" t="s">
        <v>189</v>
      </c>
      <c r="X50" s="170"/>
      <c r="Y50" s="22"/>
    </row>
    <row r="51" spans="1:25" ht="15.75" customHeight="1">
      <c r="A51" s="136">
        <v>45</v>
      </c>
      <c r="B51" s="38" t="s">
        <v>41</v>
      </c>
      <c r="C51" s="159">
        <v>437</v>
      </c>
      <c r="D51" s="160" t="s">
        <v>116</v>
      </c>
      <c r="E51" s="32" t="s">
        <v>89</v>
      </c>
      <c r="F51" s="32"/>
      <c r="G51" s="43">
        <f t="shared" si="1"/>
        <v>163</v>
      </c>
      <c r="H51" s="46"/>
      <c r="I51" s="49" t="s">
        <v>145</v>
      </c>
      <c r="J51" s="45" t="s">
        <v>80</v>
      </c>
      <c r="K51" s="89"/>
      <c r="L51" s="5"/>
      <c r="M51" s="5"/>
      <c r="N51" s="5">
        <f t="shared" si="2"/>
        <v>163</v>
      </c>
      <c r="O51" s="73">
        <v>163</v>
      </c>
      <c r="P51" s="74"/>
      <c r="Q51" s="75"/>
      <c r="R51" s="76"/>
      <c r="S51" s="77"/>
      <c r="T51" s="78"/>
      <c r="U51" s="90"/>
      <c r="V51" s="178" t="s">
        <v>189</v>
      </c>
      <c r="W51" s="178" t="s">
        <v>189</v>
      </c>
      <c r="X51" s="170"/>
      <c r="Y51" s="22"/>
    </row>
    <row r="52" spans="1:25" ht="24">
      <c r="A52" s="136">
        <v>46</v>
      </c>
      <c r="B52" s="38" t="s">
        <v>42</v>
      </c>
      <c r="C52" s="159">
        <v>427</v>
      </c>
      <c r="D52" s="160">
        <v>347</v>
      </c>
      <c r="E52" s="32" t="s">
        <v>89</v>
      </c>
      <c r="F52" s="32"/>
      <c r="G52" s="43">
        <f t="shared" si="1"/>
        <v>814</v>
      </c>
      <c r="H52" s="46"/>
      <c r="I52" s="49" t="s">
        <v>80</v>
      </c>
      <c r="J52" s="45" t="s">
        <v>80</v>
      </c>
      <c r="K52" s="89"/>
      <c r="L52" s="5"/>
      <c r="M52" s="5"/>
      <c r="N52" s="5">
        <f t="shared" si="2"/>
        <v>814</v>
      </c>
      <c r="O52" s="73">
        <v>814</v>
      </c>
      <c r="P52" s="74"/>
      <c r="Q52" s="75"/>
      <c r="R52" s="76"/>
      <c r="S52" s="77"/>
      <c r="T52" s="78"/>
      <c r="U52" s="90"/>
      <c r="V52" s="178" t="s">
        <v>189</v>
      </c>
      <c r="W52" s="178" t="s">
        <v>189</v>
      </c>
      <c r="X52" s="170"/>
      <c r="Y52" s="22"/>
    </row>
    <row r="53" spans="1:25" ht="29.25" customHeight="1">
      <c r="A53" s="136">
        <v>47</v>
      </c>
      <c r="B53" s="38" t="s">
        <v>64</v>
      </c>
      <c r="C53" s="161" t="s">
        <v>162</v>
      </c>
      <c r="D53" s="160" t="s">
        <v>159</v>
      </c>
      <c r="E53" s="32" t="s">
        <v>89</v>
      </c>
      <c r="F53" s="32"/>
      <c r="G53" s="43">
        <f t="shared" si="1"/>
        <v>195</v>
      </c>
      <c r="H53" s="46"/>
      <c r="I53" s="49" t="s">
        <v>146</v>
      </c>
      <c r="J53" s="45" t="s">
        <v>80</v>
      </c>
      <c r="K53" s="89"/>
      <c r="L53" s="5"/>
      <c r="M53" s="5"/>
      <c r="N53" s="5">
        <f t="shared" si="2"/>
        <v>195</v>
      </c>
      <c r="O53" s="73">
        <v>195</v>
      </c>
      <c r="P53" s="74"/>
      <c r="Q53" s="75"/>
      <c r="R53" s="76"/>
      <c r="S53" s="77"/>
      <c r="T53" s="78"/>
      <c r="U53" s="90"/>
      <c r="V53" s="178" t="s">
        <v>189</v>
      </c>
      <c r="W53" s="178" t="s">
        <v>189</v>
      </c>
      <c r="X53" s="170"/>
      <c r="Y53" s="22"/>
    </row>
    <row r="54" spans="1:25" ht="42.75" customHeight="1">
      <c r="A54" s="137">
        <v>48</v>
      </c>
      <c r="B54" s="38" t="s">
        <v>58</v>
      </c>
      <c r="C54" s="159">
        <v>414</v>
      </c>
      <c r="D54" s="160" t="s">
        <v>153</v>
      </c>
      <c r="E54" s="43" t="s">
        <v>78</v>
      </c>
      <c r="F54" s="43"/>
      <c r="G54" s="43">
        <f t="shared" si="1"/>
        <v>42294</v>
      </c>
      <c r="H54" s="46"/>
      <c r="I54" s="49">
        <v>1750</v>
      </c>
      <c r="J54" s="45" t="s">
        <v>80</v>
      </c>
      <c r="K54" s="89"/>
      <c r="L54" s="5"/>
      <c r="M54" s="5"/>
      <c r="N54" s="5">
        <f t="shared" si="2"/>
        <v>42294</v>
      </c>
      <c r="O54" s="73"/>
      <c r="P54" s="74"/>
      <c r="Q54" s="79">
        <v>42294</v>
      </c>
      <c r="R54" s="76"/>
      <c r="S54" s="77"/>
      <c r="T54" s="78"/>
      <c r="U54" s="90"/>
      <c r="V54" s="178">
        <v>1</v>
      </c>
      <c r="W54" s="178">
        <v>1</v>
      </c>
      <c r="X54" s="170"/>
      <c r="Y54" s="22"/>
    </row>
    <row r="55" spans="1:25" ht="69" customHeight="1">
      <c r="A55" s="156">
        <v>48.01</v>
      </c>
      <c r="B55" s="157" t="s">
        <v>59</v>
      </c>
      <c r="C55" s="159">
        <v>414</v>
      </c>
      <c r="D55" s="160" t="s">
        <v>133</v>
      </c>
      <c r="E55" s="32" t="s">
        <v>89</v>
      </c>
      <c r="F55" s="32"/>
      <c r="G55" s="43">
        <f t="shared" si="1"/>
        <v>24378</v>
      </c>
      <c r="H55" s="46"/>
      <c r="I55" s="49">
        <v>1749</v>
      </c>
      <c r="J55" s="133" t="s">
        <v>96</v>
      </c>
      <c r="K55" s="89">
        <v>1600</v>
      </c>
      <c r="L55" s="5"/>
      <c r="M55" s="5"/>
      <c r="N55" s="5">
        <f t="shared" si="2"/>
        <v>22778</v>
      </c>
      <c r="O55" s="73">
        <v>24378</v>
      </c>
      <c r="P55" s="74"/>
      <c r="Q55" s="79"/>
      <c r="R55" s="76"/>
      <c r="S55" s="77"/>
      <c r="T55" s="78"/>
      <c r="U55" s="91"/>
      <c r="V55" s="178" t="s">
        <v>189</v>
      </c>
      <c r="W55" s="178" t="s">
        <v>189</v>
      </c>
      <c r="X55" s="170"/>
      <c r="Y55" s="2"/>
    </row>
    <row r="56" spans="1:25" ht="38.25" customHeight="1">
      <c r="A56" s="138">
        <v>49</v>
      </c>
      <c r="B56" s="51" t="s">
        <v>134</v>
      </c>
      <c r="C56" s="159">
        <v>423</v>
      </c>
      <c r="D56" s="160" t="s">
        <v>116</v>
      </c>
      <c r="E56" s="32" t="s">
        <v>89</v>
      </c>
      <c r="F56" s="32"/>
      <c r="G56" s="43">
        <f t="shared" si="1"/>
        <v>400</v>
      </c>
      <c r="H56" s="46"/>
      <c r="I56" s="49" t="s">
        <v>147</v>
      </c>
      <c r="J56" s="45" t="s">
        <v>80</v>
      </c>
      <c r="K56" s="89"/>
      <c r="L56" s="5"/>
      <c r="M56" s="5"/>
      <c r="N56" s="5">
        <f t="shared" si="2"/>
        <v>400</v>
      </c>
      <c r="O56" s="73">
        <v>400</v>
      </c>
      <c r="P56" s="74"/>
      <c r="Q56" s="79"/>
      <c r="R56" s="76"/>
      <c r="S56" s="77"/>
      <c r="T56" s="78"/>
      <c r="U56" s="90"/>
      <c r="V56" s="178" t="s">
        <v>189</v>
      </c>
      <c r="W56" s="178" t="s">
        <v>189</v>
      </c>
      <c r="X56" s="170"/>
      <c r="Y56" s="22"/>
    </row>
    <row r="57" spans="1:25" ht="24">
      <c r="A57" s="136">
        <v>50</v>
      </c>
      <c r="B57" s="38" t="s">
        <v>45</v>
      </c>
      <c r="C57" s="159">
        <v>344</v>
      </c>
      <c r="D57" s="160">
        <v>3034</v>
      </c>
      <c r="E57" s="32" t="s">
        <v>78</v>
      </c>
      <c r="F57" s="32"/>
      <c r="G57" s="43">
        <f t="shared" si="1"/>
        <v>1713</v>
      </c>
      <c r="H57" s="46"/>
      <c r="I57" s="49" t="s">
        <v>80</v>
      </c>
      <c r="J57" s="45" t="s">
        <v>80</v>
      </c>
      <c r="K57" s="89"/>
      <c r="L57" s="5"/>
      <c r="M57" s="5"/>
      <c r="N57" s="5">
        <f t="shared" si="2"/>
        <v>1713</v>
      </c>
      <c r="O57" s="73"/>
      <c r="P57" s="80"/>
      <c r="Q57" s="79">
        <v>1713</v>
      </c>
      <c r="R57" s="76"/>
      <c r="S57" s="77"/>
      <c r="T57" s="78"/>
      <c r="U57" s="90"/>
      <c r="V57" s="178">
        <v>1</v>
      </c>
      <c r="W57" s="178" t="s">
        <v>189</v>
      </c>
      <c r="X57" s="170"/>
      <c r="Y57" s="22"/>
    </row>
    <row r="58" spans="1:25" ht="36" customHeight="1">
      <c r="A58" s="136">
        <v>51</v>
      </c>
      <c r="B58" s="38" t="s">
        <v>47</v>
      </c>
      <c r="C58" s="102">
        <v>355</v>
      </c>
      <c r="D58" s="50">
        <v>1211</v>
      </c>
      <c r="E58" s="43" t="s">
        <v>85</v>
      </c>
      <c r="F58" s="43"/>
      <c r="G58" s="43">
        <f t="shared" si="1"/>
        <v>2300</v>
      </c>
      <c r="H58" s="46"/>
      <c r="I58" s="49">
        <v>150045</v>
      </c>
      <c r="J58" s="45" t="s">
        <v>80</v>
      </c>
      <c r="K58" s="89"/>
      <c r="L58" s="5"/>
      <c r="M58" s="5"/>
      <c r="N58" s="5">
        <f t="shared" si="2"/>
        <v>2300</v>
      </c>
      <c r="O58" s="73">
        <v>2300</v>
      </c>
      <c r="P58" s="74"/>
      <c r="Q58" s="79"/>
      <c r="R58" s="76"/>
      <c r="S58" s="77"/>
      <c r="T58" s="78"/>
      <c r="U58" s="90"/>
      <c r="V58" s="178" t="s">
        <v>189</v>
      </c>
      <c r="W58" s="178" t="s">
        <v>189</v>
      </c>
      <c r="X58" s="170"/>
      <c r="Y58" s="22"/>
    </row>
    <row r="59" spans="1:25" ht="51">
      <c r="A59" s="138">
        <v>52</v>
      </c>
      <c r="B59" s="51" t="s">
        <v>49</v>
      </c>
      <c r="C59" s="102">
        <v>422</v>
      </c>
      <c r="D59" s="50" t="s">
        <v>165</v>
      </c>
      <c r="E59" s="43" t="s">
        <v>78</v>
      </c>
      <c r="F59" s="43"/>
      <c r="G59" s="43">
        <f t="shared" si="1"/>
        <v>21206</v>
      </c>
      <c r="H59" s="46"/>
      <c r="I59" s="49" t="s">
        <v>80</v>
      </c>
      <c r="J59" s="45" t="s">
        <v>80</v>
      </c>
      <c r="K59" s="89"/>
      <c r="L59" s="5"/>
      <c r="M59" s="5"/>
      <c r="N59" s="5">
        <f t="shared" si="2"/>
        <v>21206</v>
      </c>
      <c r="O59" s="73"/>
      <c r="P59" s="74"/>
      <c r="Q59" s="79">
        <v>21206</v>
      </c>
      <c r="R59" s="76"/>
      <c r="S59" s="77"/>
      <c r="T59" s="78"/>
      <c r="U59" s="90"/>
      <c r="V59" s="178">
        <v>1</v>
      </c>
      <c r="W59" s="178" t="s">
        <v>189</v>
      </c>
      <c r="X59" s="170"/>
      <c r="Y59" s="22"/>
    </row>
    <row r="60" spans="1:25" ht="38.25">
      <c r="A60" s="139">
        <v>53</v>
      </c>
      <c r="B60" s="44" t="s">
        <v>50</v>
      </c>
      <c r="C60" s="102">
        <v>422</v>
      </c>
      <c r="D60" s="50" t="s">
        <v>77</v>
      </c>
      <c r="E60" s="43" t="s">
        <v>78</v>
      </c>
      <c r="F60" s="43"/>
      <c r="G60" s="43">
        <f t="shared" si="1"/>
        <v>4243</v>
      </c>
      <c r="H60" s="46"/>
      <c r="I60" s="113" t="s">
        <v>79</v>
      </c>
      <c r="J60" s="45" t="s">
        <v>80</v>
      </c>
      <c r="K60" s="89"/>
      <c r="L60" s="5"/>
      <c r="M60" s="5"/>
      <c r="N60" s="5">
        <f t="shared" si="2"/>
        <v>4243</v>
      </c>
      <c r="O60" s="73"/>
      <c r="P60" s="74"/>
      <c r="Q60" s="79">
        <v>4243</v>
      </c>
      <c r="R60" s="76"/>
      <c r="S60" s="77"/>
      <c r="T60" s="78"/>
      <c r="U60" s="90"/>
      <c r="V60" s="178" t="s">
        <v>189</v>
      </c>
      <c r="W60" s="178" t="s">
        <v>189</v>
      </c>
      <c r="X60" s="170"/>
      <c r="Y60" s="22"/>
    </row>
    <row r="61" spans="1:25" ht="38.25">
      <c r="A61" s="138">
        <v>54</v>
      </c>
      <c r="B61" s="51" t="s">
        <v>51</v>
      </c>
      <c r="C61" s="103" t="s">
        <v>164</v>
      </c>
      <c r="D61" s="50" t="s">
        <v>163</v>
      </c>
      <c r="E61" s="43" t="s">
        <v>89</v>
      </c>
      <c r="F61" s="43"/>
      <c r="G61" s="43">
        <f t="shared" si="1"/>
        <v>1800</v>
      </c>
      <c r="H61" s="46"/>
      <c r="I61" s="101" t="s">
        <v>90</v>
      </c>
      <c r="J61" s="45" t="s">
        <v>80</v>
      </c>
      <c r="K61" s="89"/>
      <c r="L61" s="5"/>
      <c r="M61" s="5"/>
      <c r="N61" s="5">
        <f t="shared" si="2"/>
        <v>1800</v>
      </c>
      <c r="O61" s="73">
        <v>1800</v>
      </c>
      <c r="P61" s="74"/>
      <c r="Q61" s="75"/>
      <c r="R61" s="76"/>
      <c r="S61" s="77"/>
      <c r="T61" s="78"/>
      <c r="U61" s="90"/>
      <c r="V61" s="178" t="s">
        <v>189</v>
      </c>
      <c r="W61" s="178" t="s">
        <v>189</v>
      </c>
      <c r="X61" s="170"/>
      <c r="Y61" s="22"/>
    </row>
    <row r="62" spans="1:25" ht="16.5" customHeight="1">
      <c r="A62" s="136">
        <v>55</v>
      </c>
      <c r="B62" s="38" t="s">
        <v>52</v>
      </c>
      <c r="C62" s="159">
        <v>376</v>
      </c>
      <c r="D62" s="160" t="s">
        <v>135</v>
      </c>
      <c r="E62" s="32" t="s">
        <v>89</v>
      </c>
      <c r="F62" s="32"/>
      <c r="G62" s="43">
        <f t="shared" si="1"/>
        <v>2500</v>
      </c>
      <c r="H62" s="46"/>
      <c r="I62" s="49">
        <v>1093</v>
      </c>
      <c r="J62" s="45" t="s">
        <v>80</v>
      </c>
      <c r="K62" s="89"/>
      <c r="L62" s="5"/>
      <c r="M62" s="5"/>
      <c r="N62" s="5">
        <f t="shared" si="2"/>
        <v>2500</v>
      </c>
      <c r="O62" s="73">
        <v>2500</v>
      </c>
      <c r="P62" s="74"/>
      <c r="Q62" s="75"/>
      <c r="R62" s="76"/>
      <c r="S62" s="77"/>
      <c r="T62" s="78"/>
      <c r="U62" s="90"/>
      <c r="V62" s="169" t="s">
        <v>189</v>
      </c>
      <c r="W62" s="169" t="s">
        <v>189</v>
      </c>
      <c r="X62" s="170"/>
      <c r="Y62" s="22"/>
    </row>
    <row r="63" spans="1:25" ht="36">
      <c r="A63" s="136">
        <v>56</v>
      </c>
      <c r="B63" s="40" t="s">
        <v>54</v>
      </c>
      <c r="C63" s="159">
        <v>430</v>
      </c>
      <c r="D63" s="160" t="s">
        <v>116</v>
      </c>
      <c r="E63" s="32" t="s">
        <v>89</v>
      </c>
      <c r="F63" s="32"/>
      <c r="G63" s="43">
        <f t="shared" si="1"/>
        <v>198</v>
      </c>
      <c r="H63" s="46"/>
      <c r="I63" s="49" t="s">
        <v>148</v>
      </c>
      <c r="J63" s="182" t="s">
        <v>200</v>
      </c>
      <c r="K63" s="89"/>
      <c r="L63" s="5"/>
      <c r="M63" s="5"/>
      <c r="N63" s="5">
        <f t="shared" si="2"/>
        <v>198</v>
      </c>
      <c r="O63" s="73">
        <v>198</v>
      </c>
      <c r="P63" s="74"/>
      <c r="Q63" s="75"/>
      <c r="R63" s="76"/>
      <c r="S63" s="77"/>
      <c r="T63" s="78"/>
      <c r="U63" s="90"/>
      <c r="V63" s="169" t="s">
        <v>189</v>
      </c>
      <c r="W63" s="169" t="s">
        <v>189</v>
      </c>
      <c r="X63" s="170"/>
      <c r="Y63" s="22"/>
    </row>
    <row r="64" spans="1:25" ht="13.5" customHeight="1">
      <c r="A64" s="136">
        <v>57</v>
      </c>
      <c r="B64" s="38" t="s">
        <v>62</v>
      </c>
      <c r="C64" s="159"/>
      <c r="D64" s="160"/>
      <c r="E64" s="32" t="s">
        <v>89</v>
      </c>
      <c r="F64" s="32"/>
      <c r="G64" s="43">
        <f t="shared" si="1"/>
        <v>6450</v>
      </c>
      <c r="H64" s="46"/>
      <c r="I64" s="49" t="s">
        <v>149</v>
      </c>
      <c r="J64" s="45" t="s">
        <v>80</v>
      </c>
      <c r="K64" s="89"/>
      <c r="L64" s="5"/>
      <c r="M64" s="5"/>
      <c r="N64" s="5">
        <f t="shared" si="2"/>
        <v>6450</v>
      </c>
      <c r="O64" s="73">
        <v>6450</v>
      </c>
      <c r="P64" s="74"/>
      <c r="Q64" s="75"/>
      <c r="R64" s="76"/>
      <c r="S64" s="77"/>
      <c r="T64" s="78"/>
      <c r="U64" s="90"/>
      <c r="V64" s="169" t="s">
        <v>189</v>
      </c>
      <c r="W64" s="169" t="s">
        <v>189</v>
      </c>
      <c r="X64" s="170"/>
      <c r="Y64" s="22"/>
    </row>
    <row r="65" spans="1:25" ht="24" customHeight="1">
      <c r="A65" s="136">
        <v>58</v>
      </c>
      <c r="B65" s="41" t="s">
        <v>55</v>
      </c>
      <c r="C65" s="159">
        <v>422</v>
      </c>
      <c r="D65" s="160" t="s">
        <v>136</v>
      </c>
      <c r="E65" s="32" t="s">
        <v>89</v>
      </c>
      <c r="F65" s="32"/>
      <c r="G65" s="43">
        <f t="shared" si="1"/>
        <v>1000</v>
      </c>
      <c r="H65" s="46"/>
      <c r="I65" s="49" t="s">
        <v>80</v>
      </c>
      <c r="J65" s="45" t="s">
        <v>80</v>
      </c>
      <c r="K65" s="89"/>
      <c r="L65" s="5"/>
      <c r="M65" s="5"/>
      <c r="N65" s="5">
        <f t="shared" si="2"/>
        <v>1000</v>
      </c>
      <c r="O65" s="73">
        <v>1000</v>
      </c>
      <c r="P65" s="74"/>
      <c r="Q65" s="75"/>
      <c r="R65" s="76"/>
      <c r="S65" s="77"/>
      <c r="T65" s="78"/>
      <c r="U65" s="90"/>
      <c r="V65" s="169" t="s">
        <v>189</v>
      </c>
      <c r="W65" s="169" t="s">
        <v>189</v>
      </c>
      <c r="X65" s="170"/>
      <c r="Y65" s="22"/>
    </row>
    <row r="66" spans="1:25" ht="30" customHeight="1">
      <c r="A66" s="136">
        <v>59</v>
      </c>
      <c r="B66" s="181" t="s">
        <v>56</v>
      </c>
      <c r="C66" s="159">
        <v>378</v>
      </c>
      <c r="D66" s="160" t="s">
        <v>171</v>
      </c>
      <c r="E66" s="32" t="s">
        <v>78</v>
      </c>
      <c r="F66" s="32"/>
      <c r="G66" s="43">
        <f t="shared" si="1"/>
        <v>5000</v>
      </c>
      <c r="H66" s="46"/>
      <c r="I66" s="49">
        <v>1585</v>
      </c>
      <c r="J66" s="45" t="s">
        <v>80</v>
      </c>
      <c r="K66" s="89"/>
      <c r="L66" s="162" t="s">
        <v>95</v>
      </c>
      <c r="M66" s="52">
        <v>5000</v>
      </c>
      <c r="N66" s="5">
        <f t="shared" si="2"/>
        <v>0</v>
      </c>
      <c r="O66" s="73"/>
      <c r="P66" s="74"/>
      <c r="Q66" s="75">
        <v>5000</v>
      </c>
      <c r="R66" s="76"/>
      <c r="S66" s="77"/>
      <c r="T66" s="78"/>
      <c r="U66" s="90"/>
      <c r="V66" s="169" t="s">
        <v>189</v>
      </c>
      <c r="W66" s="169" t="s">
        <v>189</v>
      </c>
      <c r="X66" s="170"/>
      <c r="Y66" s="22"/>
    </row>
    <row r="67" spans="1:25" ht="64.5" customHeight="1">
      <c r="A67" s="136">
        <v>60</v>
      </c>
      <c r="B67" s="40" t="s">
        <v>57</v>
      </c>
      <c r="C67" s="102">
        <v>435</v>
      </c>
      <c r="D67" s="50" t="s">
        <v>84</v>
      </c>
      <c r="E67" s="43" t="s">
        <v>78</v>
      </c>
      <c r="F67" s="43"/>
      <c r="G67" s="43">
        <f t="shared" si="1"/>
        <v>18000</v>
      </c>
      <c r="H67" s="46"/>
      <c r="I67" s="49" t="s">
        <v>80</v>
      </c>
      <c r="J67" s="133" t="s">
        <v>97</v>
      </c>
      <c r="K67" s="89">
        <v>18000</v>
      </c>
      <c r="L67" s="5"/>
      <c r="M67" s="5"/>
      <c r="N67" s="5">
        <f t="shared" si="2"/>
        <v>0</v>
      </c>
      <c r="O67" s="73"/>
      <c r="P67" s="74"/>
      <c r="Q67" s="75">
        <v>18000</v>
      </c>
      <c r="R67" s="76"/>
      <c r="S67" s="77"/>
      <c r="T67" s="78"/>
      <c r="U67" s="90"/>
      <c r="V67" s="178">
        <v>1</v>
      </c>
      <c r="W67" s="178" t="s">
        <v>189</v>
      </c>
      <c r="X67" s="170"/>
      <c r="Y67" s="22"/>
    </row>
    <row r="68" spans="1:25" ht="32.25" customHeight="1">
      <c r="A68" s="136">
        <v>61</v>
      </c>
      <c r="B68" s="41" t="s">
        <v>60</v>
      </c>
      <c r="C68" s="102">
        <v>342</v>
      </c>
      <c r="D68" s="50" t="s">
        <v>81</v>
      </c>
      <c r="E68" s="43" t="s">
        <v>78</v>
      </c>
      <c r="F68" s="43"/>
      <c r="G68" s="43">
        <f t="shared" si="1"/>
        <v>16232</v>
      </c>
      <c r="H68" s="46"/>
      <c r="I68" s="47">
        <v>1786</v>
      </c>
      <c r="J68" s="45" t="s">
        <v>80</v>
      </c>
      <c r="K68" s="89"/>
      <c r="L68" s="5"/>
      <c r="M68" s="5"/>
      <c r="N68" s="5">
        <f t="shared" si="2"/>
        <v>16232</v>
      </c>
      <c r="O68" s="73"/>
      <c r="P68" s="74"/>
      <c r="Q68" s="75">
        <v>16232</v>
      </c>
      <c r="R68" s="76"/>
      <c r="S68" s="77"/>
      <c r="T68" s="78"/>
      <c r="U68" s="91"/>
      <c r="V68" s="178" t="s">
        <v>189</v>
      </c>
      <c r="W68" s="178" t="s">
        <v>189</v>
      </c>
      <c r="X68" s="170"/>
      <c r="Y68" s="2"/>
    </row>
    <row r="69" spans="1:25" ht="27" customHeight="1">
      <c r="A69" s="136">
        <v>62</v>
      </c>
      <c r="B69" s="41" t="s">
        <v>61</v>
      </c>
      <c r="C69" s="102">
        <v>336</v>
      </c>
      <c r="D69" s="50" t="s">
        <v>150</v>
      </c>
      <c r="E69" s="32" t="s">
        <v>78</v>
      </c>
      <c r="F69" s="32"/>
      <c r="G69" s="43">
        <f t="shared" si="1"/>
        <v>3580</v>
      </c>
      <c r="H69" s="46"/>
      <c r="I69" s="49">
        <v>1810</v>
      </c>
      <c r="J69" s="45" t="s">
        <v>80</v>
      </c>
      <c r="K69" s="89"/>
      <c r="L69" s="5"/>
      <c r="M69" s="5"/>
      <c r="N69" s="5">
        <f t="shared" si="2"/>
        <v>3580</v>
      </c>
      <c r="O69" s="73"/>
      <c r="P69" s="74"/>
      <c r="Q69" s="75">
        <v>3580</v>
      </c>
      <c r="R69" s="76"/>
      <c r="S69" s="77"/>
      <c r="T69" s="78"/>
      <c r="U69" s="91"/>
      <c r="V69" s="178" t="s">
        <v>189</v>
      </c>
      <c r="W69" s="178" t="s">
        <v>189</v>
      </c>
      <c r="X69" s="170"/>
      <c r="Y69" s="2"/>
    </row>
    <row r="70" spans="1:25" ht="25.5">
      <c r="A70" s="136">
        <v>63</v>
      </c>
      <c r="B70" s="41" t="s">
        <v>151</v>
      </c>
      <c r="C70" s="102">
        <v>346</v>
      </c>
      <c r="D70" s="50" t="s">
        <v>137</v>
      </c>
      <c r="E70" s="32" t="s">
        <v>78</v>
      </c>
      <c r="F70" s="32"/>
      <c r="G70" s="43">
        <f t="shared" si="1"/>
        <v>11489</v>
      </c>
      <c r="H70" s="46"/>
      <c r="I70" s="49">
        <v>152809</v>
      </c>
      <c r="J70" s="45" t="s">
        <v>80</v>
      </c>
      <c r="K70" s="89"/>
      <c r="L70" s="5"/>
      <c r="M70" s="5"/>
      <c r="N70" s="5">
        <f>G70-K70-M70</f>
        <v>11489</v>
      </c>
      <c r="O70" s="73"/>
      <c r="P70" s="74"/>
      <c r="Q70" s="75">
        <v>11489</v>
      </c>
      <c r="R70" s="76"/>
      <c r="S70" s="77"/>
      <c r="T70" s="78"/>
      <c r="U70" s="90"/>
      <c r="V70" s="178">
        <v>1</v>
      </c>
      <c r="W70" s="178" t="s">
        <v>189</v>
      </c>
      <c r="X70" s="170"/>
      <c r="Y70" s="22"/>
    </row>
    <row r="71" spans="1:25" ht="27.75" customHeight="1">
      <c r="A71" s="136">
        <v>64</v>
      </c>
      <c r="B71" s="41" t="s">
        <v>65</v>
      </c>
      <c r="C71" s="102">
        <v>355</v>
      </c>
      <c r="D71" s="50" t="s">
        <v>82</v>
      </c>
      <c r="E71" s="43" t="s">
        <v>78</v>
      </c>
      <c r="F71" s="43"/>
      <c r="G71" s="43">
        <f>SUM(O71:T71)</f>
        <v>14685</v>
      </c>
      <c r="H71" s="46"/>
      <c r="I71" s="47">
        <v>149891</v>
      </c>
      <c r="J71" s="45" t="s">
        <v>80</v>
      </c>
      <c r="K71" s="89"/>
      <c r="L71" s="5"/>
      <c r="M71" s="5"/>
      <c r="N71" s="5">
        <f>G71-K71-M71</f>
        <v>14685</v>
      </c>
      <c r="O71" s="73"/>
      <c r="P71" s="74"/>
      <c r="Q71" s="75">
        <v>14685</v>
      </c>
      <c r="R71" s="76"/>
      <c r="S71" s="77"/>
      <c r="T71" s="78"/>
      <c r="U71" s="92"/>
      <c r="V71" s="178">
        <v>1</v>
      </c>
      <c r="W71" s="178" t="s">
        <v>190</v>
      </c>
      <c r="X71" s="170"/>
      <c r="Y71" s="9"/>
    </row>
    <row r="72" spans="1:25" ht="12" customHeight="1">
      <c r="A72" s="136"/>
      <c r="B72" s="42" t="s">
        <v>21</v>
      </c>
      <c r="C72" s="102"/>
      <c r="D72" s="50"/>
      <c r="E72" s="32"/>
      <c r="F72" s="32"/>
      <c r="G72" s="43">
        <f>SUM(O72:T72)</f>
        <v>0</v>
      </c>
      <c r="H72" s="43"/>
      <c r="I72" s="49"/>
      <c r="J72" s="33"/>
      <c r="K72" s="89"/>
      <c r="L72" s="53"/>
      <c r="M72" s="53"/>
      <c r="N72" s="5">
        <f>G72-K72-M72</f>
        <v>0</v>
      </c>
      <c r="O72" s="81"/>
      <c r="P72" s="55"/>
      <c r="Q72" s="55"/>
      <c r="R72" s="55"/>
      <c r="S72" s="55"/>
      <c r="T72" s="55"/>
      <c r="U72" s="54"/>
      <c r="V72" s="169"/>
      <c r="W72" s="169"/>
      <c r="X72" s="170"/>
      <c r="Y72" s="22"/>
    </row>
    <row r="73" spans="1:25" ht="12" customHeight="1">
      <c r="A73" s="136"/>
      <c r="B73" s="42" t="s">
        <v>22</v>
      </c>
      <c r="C73" s="102"/>
      <c r="D73" s="50"/>
      <c r="E73" s="32"/>
      <c r="F73" s="32"/>
      <c r="G73" s="43">
        <f>SUM(O73:T73)</f>
        <v>0</v>
      </c>
      <c r="H73" s="43"/>
      <c r="I73" s="49"/>
      <c r="J73" s="33"/>
      <c r="K73" s="89"/>
      <c r="L73" s="52"/>
      <c r="M73" s="52"/>
      <c r="N73" s="5">
        <f>G73-K73-M73</f>
        <v>0</v>
      </c>
      <c r="O73" s="81"/>
      <c r="P73" s="55"/>
      <c r="Q73" s="55"/>
      <c r="R73" s="55"/>
      <c r="S73" s="55"/>
      <c r="T73" s="55"/>
      <c r="U73" s="54"/>
      <c r="V73" s="169"/>
      <c r="W73" s="169"/>
      <c r="X73" s="170"/>
      <c r="Y73" s="22"/>
    </row>
    <row r="74" spans="1:25" ht="12" customHeight="1">
      <c r="A74" s="140"/>
      <c r="B74" s="7"/>
      <c r="C74" s="102"/>
      <c r="D74" s="153"/>
      <c r="E74" s="3"/>
      <c r="F74" s="3"/>
      <c r="G74" s="43">
        <f>SUM(O74:T74)</f>
        <v>0</v>
      </c>
      <c r="H74" s="95"/>
      <c r="I74" s="146"/>
      <c r="J74" s="3"/>
      <c r="K74" s="89"/>
      <c r="L74" s="5"/>
      <c r="M74" s="5"/>
      <c r="N74" s="5">
        <f>G74-K74-M74</f>
        <v>0</v>
      </c>
      <c r="O74" s="81"/>
      <c r="P74" s="55"/>
      <c r="Q74" s="55"/>
      <c r="R74" s="55"/>
      <c r="S74" s="55"/>
      <c r="T74" s="55"/>
      <c r="U74" s="54"/>
      <c r="V74" s="169"/>
      <c r="W74" s="169"/>
      <c r="X74" s="170"/>
      <c r="Y74" s="22"/>
    </row>
    <row r="75" spans="1:25" ht="12" customHeight="1">
      <c r="A75" s="141"/>
      <c r="B75" s="1"/>
      <c r="C75" s="112"/>
      <c r="D75" s="148"/>
      <c r="E75" s="2"/>
      <c r="F75" s="2"/>
      <c r="G75" s="11"/>
      <c r="H75" s="11"/>
      <c r="I75" s="147"/>
      <c r="J75" s="2"/>
      <c r="K75" s="2"/>
      <c r="L75" s="2"/>
      <c r="M75" s="2"/>
      <c r="N75" s="2"/>
      <c r="O75" s="81"/>
      <c r="P75" s="55"/>
      <c r="Q75" s="55"/>
      <c r="R75" s="55"/>
      <c r="S75" s="55"/>
      <c r="T75" s="55"/>
      <c r="U75" s="3"/>
      <c r="V75" s="169"/>
      <c r="W75" s="169"/>
      <c r="X75" s="170"/>
      <c r="Y75" s="2"/>
    </row>
    <row r="76" spans="1:25" ht="12" customHeight="1">
      <c r="A76" s="141"/>
      <c r="B76" s="11"/>
      <c r="C76" s="112"/>
      <c r="D76" s="148"/>
      <c r="E76" s="2"/>
      <c r="F76" s="2"/>
      <c r="G76" s="158">
        <f>SUM(G6:G74)</f>
        <v>480941</v>
      </c>
      <c r="H76" s="11"/>
      <c r="I76" s="147"/>
      <c r="J76" s="2"/>
      <c r="K76" s="2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71"/>
      <c r="Y76" s="19"/>
    </row>
    <row r="77" spans="1:25" ht="12" customHeight="1">
      <c r="A77" s="142"/>
      <c r="B77" s="19"/>
      <c r="C77" s="104"/>
      <c r="D77" s="114"/>
      <c r="E77" s="19"/>
      <c r="F77" s="19"/>
      <c r="G77" s="19"/>
      <c r="H77" s="19"/>
      <c r="I77" s="114"/>
      <c r="J77" s="1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72"/>
      <c r="Y77" s="2"/>
    </row>
    <row r="78" spans="1:25" ht="12" customHeight="1">
      <c r="A78" s="143"/>
      <c r="B78" s="2"/>
      <c r="C78" s="104"/>
      <c r="D78" s="148"/>
      <c r="E78" s="2"/>
      <c r="F78" s="2"/>
      <c r="G78" s="11"/>
      <c r="H78" s="11"/>
      <c r="I78" s="14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72"/>
      <c r="Y78" s="2"/>
    </row>
    <row r="79" spans="1:25" ht="15.75">
      <c r="A79" s="143"/>
      <c r="B79" s="8"/>
      <c r="C79" s="104"/>
      <c r="D79" s="148"/>
      <c r="E79" s="2"/>
      <c r="F79" s="2"/>
      <c r="G79" s="11"/>
      <c r="H79" s="201" t="s">
        <v>172</v>
      </c>
      <c r="I79" s="201"/>
      <c r="J79" s="201"/>
      <c r="K79" s="201"/>
      <c r="L79" s="201"/>
      <c r="M79" s="201"/>
      <c r="N79" s="19"/>
      <c r="O79" s="20"/>
      <c r="P79" s="2"/>
      <c r="Q79" s="19"/>
      <c r="R79" s="19"/>
      <c r="S79" s="21"/>
      <c r="T79" s="2"/>
      <c r="U79" s="2"/>
      <c r="V79" s="2"/>
      <c r="W79" s="2"/>
      <c r="X79" s="172"/>
      <c r="Y79" s="2"/>
    </row>
    <row r="80" spans="1:25" ht="12" customHeight="1">
      <c r="A80" s="143"/>
      <c r="B80" s="8"/>
      <c r="C80" s="104"/>
      <c r="D80" s="148"/>
      <c r="E80" s="2"/>
      <c r="F80" s="2"/>
      <c r="G80" s="11"/>
      <c r="H80"/>
      <c r="I80"/>
      <c r="L80" s="164"/>
      <c r="M80" s="165"/>
      <c r="N80" s="19"/>
      <c r="O80" s="22"/>
      <c r="P80" s="2"/>
      <c r="Q80" s="19"/>
      <c r="R80" s="19"/>
      <c r="S80" s="21"/>
      <c r="T80" s="2"/>
      <c r="U80" s="2"/>
      <c r="V80" s="2"/>
      <c r="W80" s="2"/>
      <c r="X80" s="172"/>
      <c r="Y80" s="2"/>
    </row>
    <row r="81" spans="1:25" ht="15.75">
      <c r="A81" s="143"/>
      <c r="B81" s="8"/>
      <c r="C81" s="104"/>
      <c r="D81" s="148"/>
      <c r="E81" s="2"/>
      <c r="F81" s="2"/>
      <c r="G81" s="11"/>
      <c r="H81" s="201" t="s">
        <v>173</v>
      </c>
      <c r="I81" s="202"/>
      <c r="J81" s="202"/>
      <c r="K81" s="202"/>
      <c r="L81" s="202"/>
      <c r="M81" s="202"/>
      <c r="N81" s="4"/>
      <c r="O81" s="2"/>
      <c r="P81" s="2"/>
      <c r="Q81" s="2"/>
      <c r="R81" s="2"/>
      <c r="S81" s="12"/>
      <c r="T81" s="2"/>
      <c r="U81" s="2"/>
      <c r="V81" s="2"/>
      <c r="W81" s="2"/>
      <c r="X81" s="172"/>
      <c r="Y81" s="2"/>
    </row>
    <row r="82" spans="1:25" ht="12" customHeight="1">
      <c r="A82" s="143"/>
      <c r="B82" s="2"/>
      <c r="C82" s="104"/>
      <c r="D82" s="148"/>
      <c r="E82" s="2"/>
      <c r="F82" s="2"/>
      <c r="G82" s="11"/>
      <c r="H82" s="148"/>
      <c r="I82" s="148"/>
      <c r="J82" s="8"/>
      <c r="K82" s="19"/>
      <c r="L82" s="19"/>
      <c r="M82" s="19"/>
      <c r="N82" s="19"/>
      <c r="O82" s="20"/>
      <c r="P82" s="2"/>
      <c r="Q82" s="19"/>
      <c r="R82" s="19"/>
      <c r="S82" s="21"/>
      <c r="T82" s="2"/>
      <c r="U82" s="2"/>
      <c r="V82" s="2"/>
      <c r="W82" s="2"/>
      <c r="X82" s="172"/>
      <c r="Y82" s="2"/>
    </row>
    <row r="83" spans="1:25" ht="26.25" customHeight="1">
      <c r="A83" s="144"/>
      <c r="B83" s="216" t="s">
        <v>185</v>
      </c>
      <c r="C83" s="216"/>
      <c r="D83" s="216"/>
      <c r="E83" s="176" t="s">
        <v>186</v>
      </c>
      <c r="F83" s="177" t="s">
        <v>187</v>
      </c>
      <c r="G83" s="11"/>
      <c r="H83" s="148"/>
      <c r="I83" s="148"/>
      <c r="J83" s="8"/>
      <c r="K83" s="2"/>
      <c r="L83" s="4"/>
      <c r="M83" s="4"/>
      <c r="N83" s="19"/>
      <c r="O83" s="20"/>
      <c r="P83" s="2"/>
      <c r="Q83" s="19"/>
      <c r="R83" s="19"/>
      <c r="S83" s="21"/>
      <c r="T83" s="2"/>
      <c r="U83" s="2"/>
      <c r="V83" s="2"/>
      <c r="W83" s="2"/>
      <c r="X83" s="172"/>
      <c r="Y83" s="2"/>
    </row>
    <row r="84" spans="1:25" ht="23.25" customHeight="1">
      <c r="A84" s="143"/>
      <c r="B84" s="56" t="s">
        <v>102</v>
      </c>
      <c r="C84" s="105" t="s">
        <v>89</v>
      </c>
      <c r="D84" s="122" t="s">
        <v>103</v>
      </c>
      <c r="E84" s="94">
        <f>SUM(O6:O71)</f>
        <v>73739</v>
      </c>
      <c r="F84" s="95">
        <f>COUNTA(O6:O71)</f>
        <v>41</v>
      </c>
      <c r="G84" s="11"/>
      <c r="H84" s="175"/>
      <c r="I84" s="197"/>
      <c r="J84" s="197"/>
      <c r="K84" s="197"/>
      <c r="L84" s="197"/>
      <c r="M84" s="197"/>
      <c r="N84" s="2"/>
      <c r="O84" s="13"/>
      <c r="P84" s="2"/>
      <c r="Q84" s="2"/>
      <c r="R84" s="2"/>
      <c r="S84" s="12"/>
      <c r="T84" s="2"/>
      <c r="U84" s="2"/>
      <c r="V84" s="2"/>
      <c r="W84" s="2"/>
      <c r="X84" s="172"/>
      <c r="Y84" s="2"/>
    </row>
    <row r="85" spans="1:25" ht="28.5" customHeight="1">
      <c r="A85" s="143"/>
      <c r="B85" s="57" t="s">
        <v>102</v>
      </c>
      <c r="C85" s="106" t="s">
        <v>85</v>
      </c>
      <c r="D85" s="123" t="s">
        <v>104</v>
      </c>
      <c r="E85" s="94">
        <f>SUM(P6:P71)</f>
        <v>9230</v>
      </c>
      <c r="F85" s="48">
        <f>COUNTA(P6:P71)</f>
        <v>6</v>
      </c>
      <c r="G85" s="19"/>
      <c r="H85" s="148"/>
      <c r="I85" s="196"/>
      <c r="J85" s="196"/>
      <c r="K85" s="196"/>
      <c r="L85" s="196"/>
      <c r="M85" s="196"/>
      <c r="N85" s="23"/>
      <c r="O85" s="20"/>
      <c r="P85" s="2"/>
      <c r="Q85" s="19"/>
      <c r="R85" s="19"/>
      <c r="S85" s="21"/>
      <c r="T85" s="2"/>
      <c r="U85" s="2"/>
      <c r="V85" s="2"/>
      <c r="W85" s="2"/>
      <c r="X85" s="172"/>
      <c r="Y85" s="2"/>
    </row>
    <row r="86" spans="1:25" ht="23.25" customHeight="1">
      <c r="A86" s="143"/>
      <c r="B86" s="58" t="s">
        <v>102</v>
      </c>
      <c r="C86" s="107" t="s">
        <v>78</v>
      </c>
      <c r="D86" s="124" t="s">
        <v>105</v>
      </c>
      <c r="E86" s="94">
        <f>SUM(Q6:Q73)</f>
        <v>309017</v>
      </c>
      <c r="F86" s="48">
        <f>COUNTA(Q6:Q73)</f>
        <v>14</v>
      </c>
      <c r="G86" s="19"/>
      <c r="H86" s="175"/>
      <c r="I86" s="197"/>
      <c r="J86" s="197"/>
      <c r="K86" s="197"/>
      <c r="L86" s="197"/>
      <c r="M86" s="197"/>
      <c r="N86" s="23"/>
      <c r="O86" s="20"/>
      <c r="P86" s="2"/>
      <c r="Q86" s="19"/>
      <c r="R86" s="19"/>
      <c r="S86" s="21"/>
      <c r="T86" s="2"/>
      <c r="U86" s="2"/>
      <c r="V86" s="2"/>
      <c r="W86" s="2"/>
      <c r="X86" s="172"/>
      <c r="Y86" s="2"/>
    </row>
    <row r="87" spans="1:25" ht="23.25" customHeight="1">
      <c r="A87" s="143"/>
      <c r="B87" s="59" t="s">
        <v>102</v>
      </c>
      <c r="C87" s="108" t="s">
        <v>93</v>
      </c>
      <c r="D87" s="125" t="s">
        <v>106</v>
      </c>
      <c r="E87" s="88">
        <f>SUM(R6:R71)</f>
        <v>88955</v>
      </c>
      <c r="F87" s="39">
        <f>COUNTA(R6:R71)</f>
        <v>2</v>
      </c>
      <c r="G87" s="23"/>
      <c r="H87" s="114"/>
      <c r="I87" s="114"/>
      <c r="J87" s="8"/>
      <c r="K87" s="23"/>
      <c r="L87" s="23"/>
      <c r="M87" s="23"/>
      <c r="N87" s="2"/>
      <c r="O87" s="13"/>
      <c r="P87" s="2"/>
      <c r="Q87" s="2"/>
      <c r="R87" s="2"/>
      <c r="S87" s="12"/>
      <c r="T87" s="2"/>
      <c r="U87" s="2"/>
      <c r="V87" s="2"/>
      <c r="W87" s="2"/>
      <c r="X87" s="172"/>
      <c r="Y87" s="2"/>
    </row>
    <row r="88" spans="1:25" ht="23.25" customHeight="1">
      <c r="A88" s="143"/>
      <c r="B88" s="60" t="s">
        <v>102</v>
      </c>
      <c r="C88" s="109" t="s">
        <v>88</v>
      </c>
      <c r="D88" s="126" t="s">
        <v>107</v>
      </c>
      <c r="E88" s="94">
        <f>SUM(S6:S71)</f>
        <v>0</v>
      </c>
      <c r="F88" s="96">
        <f>COUNTA(S6:S71)</f>
        <v>0</v>
      </c>
      <c r="G88" s="23"/>
      <c r="H88" s="114"/>
      <c r="I88" s="114"/>
      <c r="J88" s="8"/>
      <c r="K88" s="23"/>
      <c r="L88" s="23"/>
      <c r="M88" s="23"/>
      <c r="N88" s="19"/>
      <c r="O88" s="20"/>
      <c r="P88" s="2"/>
      <c r="Q88" s="19"/>
      <c r="R88" s="19"/>
      <c r="S88" s="21"/>
      <c r="T88" s="2"/>
      <c r="U88" s="2"/>
      <c r="V88" s="2"/>
      <c r="W88" s="2"/>
      <c r="X88" s="172"/>
      <c r="Y88" s="2"/>
    </row>
    <row r="89" spans="1:25" ht="23.25" customHeight="1">
      <c r="A89" s="143"/>
      <c r="B89" s="61" t="s">
        <v>102</v>
      </c>
      <c r="C89" s="110" t="s">
        <v>101</v>
      </c>
      <c r="D89" s="127" t="s">
        <v>108</v>
      </c>
      <c r="E89" s="94">
        <f>SUM(T6:T71)</f>
        <v>0</v>
      </c>
      <c r="F89" s="39">
        <f>COUNTA(T6:T71)</f>
        <v>0</v>
      </c>
      <c r="G89" s="23"/>
      <c r="H89" s="198" t="s">
        <v>174</v>
      </c>
      <c r="I89" s="198"/>
      <c r="J89" s="198"/>
      <c r="K89" s="200" t="s">
        <v>180</v>
      </c>
      <c r="L89" s="200"/>
      <c r="M89" s="2"/>
      <c r="N89" s="19"/>
      <c r="O89" s="20"/>
      <c r="P89" s="2"/>
      <c r="Q89" s="19"/>
      <c r="R89" s="19"/>
      <c r="S89" s="21"/>
      <c r="T89" s="2"/>
      <c r="U89" s="2"/>
      <c r="V89" s="2"/>
      <c r="W89" s="2"/>
      <c r="X89" s="172"/>
      <c r="Y89" s="2"/>
    </row>
    <row r="90" spans="1:25" ht="23.25" customHeight="1">
      <c r="A90" s="143"/>
      <c r="B90" s="4"/>
      <c r="C90" s="104"/>
      <c r="D90" s="128" t="s">
        <v>114</v>
      </c>
      <c r="E90" s="97">
        <f>SUM(E84:E89)</f>
        <v>480941</v>
      </c>
      <c r="F90" s="98">
        <f>SUM(F84:F89)</f>
        <v>63</v>
      </c>
      <c r="G90" s="23"/>
      <c r="H90" s="166" t="s">
        <v>184</v>
      </c>
      <c r="I90" s="166" t="s">
        <v>175</v>
      </c>
      <c r="J90" s="168">
        <f>SUM(V6:V75)</f>
        <v>15</v>
      </c>
      <c r="K90" s="166" t="s">
        <v>184</v>
      </c>
      <c r="L90" s="167">
        <f>SUM(W6:W75)</f>
        <v>3</v>
      </c>
      <c r="M90" s="19"/>
      <c r="N90" s="2"/>
      <c r="O90" s="13"/>
      <c r="P90" s="2"/>
      <c r="Q90" s="2"/>
      <c r="R90" s="2"/>
      <c r="S90" s="12"/>
      <c r="T90" s="2"/>
      <c r="U90" s="2"/>
      <c r="V90" s="2"/>
      <c r="W90" s="2"/>
      <c r="X90" s="172"/>
      <c r="Y90" s="2"/>
    </row>
    <row r="91" spans="1:25" ht="23.25" customHeight="1">
      <c r="A91" s="143"/>
      <c r="B91" s="4"/>
      <c r="C91" s="104"/>
      <c r="D91" s="148"/>
      <c r="E91" s="6"/>
      <c r="F91" s="10"/>
      <c r="G91" s="23"/>
      <c r="H91" s="166" t="s">
        <v>80</v>
      </c>
      <c r="I91" s="166" t="s">
        <v>176</v>
      </c>
      <c r="J91" s="168">
        <f>COUNTIF(V6:V75,"NO")</f>
        <v>52</v>
      </c>
      <c r="K91" s="166" t="s">
        <v>80</v>
      </c>
      <c r="L91" s="167">
        <f>COUNTIF(W6:W75,"NO")</f>
        <v>63</v>
      </c>
      <c r="M91" s="19"/>
      <c r="N91" s="19"/>
      <c r="O91" s="20"/>
      <c r="P91" s="2"/>
      <c r="Q91" s="19"/>
      <c r="R91" s="19"/>
      <c r="S91" s="21"/>
      <c r="T91" s="2"/>
      <c r="U91" s="2"/>
      <c r="V91" s="2"/>
      <c r="W91" s="2"/>
      <c r="X91" s="172"/>
      <c r="Y91" s="2"/>
    </row>
    <row r="92" spans="1:25" ht="23.25" customHeight="1">
      <c r="A92" s="143"/>
      <c r="B92" s="2"/>
      <c r="C92" s="111"/>
      <c r="D92" s="129"/>
      <c r="E92" s="2"/>
      <c r="F92" s="24"/>
      <c r="G92" s="23"/>
      <c r="H92" s="166" t="s">
        <v>93</v>
      </c>
      <c r="I92" s="166" t="s">
        <v>177</v>
      </c>
      <c r="J92" s="168">
        <f>COUNTIF(V6:V75,"D")</f>
        <v>0</v>
      </c>
      <c r="K92" s="166" t="s">
        <v>93</v>
      </c>
      <c r="L92" s="169">
        <f>COUNTIF(W6:W75,"D")</f>
        <v>0</v>
      </c>
      <c r="M92" s="2"/>
      <c r="N92" s="19"/>
      <c r="O92" s="20"/>
      <c r="P92" s="2"/>
      <c r="Q92" s="19"/>
      <c r="R92" s="19"/>
      <c r="S92" s="21"/>
      <c r="T92" s="2"/>
      <c r="U92" s="2"/>
      <c r="V92" s="2"/>
      <c r="W92" s="2"/>
      <c r="X92" s="172"/>
      <c r="Y92" s="2"/>
    </row>
    <row r="93" spans="1:25" ht="23.25" customHeight="1">
      <c r="A93" s="143"/>
      <c r="B93" s="11"/>
      <c r="C93" s="112"/>
      <c r="D93" s="130" t="s">
        <v>98</v>
      </c>
      <c r="E93" s="94">
        <f>SUM(N6:N71)</f>
        <v>455259</v>
      </c>
      <c r="F93" s="10"/>
      <c r="G93" s="23"/>
      <c r="H93" s="166" t="s">
        <v>178</v>
      </c>
      <c r="I93" s="166" t="s">
        <v>179</v>
      </c>
      <c r="J93" s="168">
        <f>COUNTIF(V6:V75,"R")</f>
        <v>0</v>
      </c>
      <c r="K93" s="166" t="s">
        <v>178</v>
      </c>
      <c r="L93" s="167">
        <f>COUNTIF(W6:W75,"R")</f>
        <v>0</v>
      </c>
      <c r="M93" s="19"/>
      <c r="N93" s="2"/>
      <c r="O93" s="2"/>
      <c r="P93" s="2"/>
      <c r="Q93" s="2"/>
      <c r="R93" s="2"/>
      <c r="S93" s="2"/>
      <c r="T93" s="2"/>
      <c r="U93" s="2"/>
      <c r="V93" s="2"/>
      <c r="W93" s="2"/>
      <c r="X93" s="172"/>
      <c r="Y93" s="2"/>
    </row>
    <row r="94" spans="1:25" ht="23.25" customHeight="1">
      <c r="A94" s="143"/>
      <c r="B94" s="11"/>
      <c r="C94" s="104"/>
      <c r="D94" s="130" t="s">
        <v>109</v>
      </c>
      <c r="E94" s="99">
        <f>SUM(K6:K71)</f>
        <v>20682</v>
      </c>
      <c r="F94" s="24"/>
      <c r="G94" s="23"/>
      <c r="H94" s="23"/>
      <c r="I94" s="149"/>
      <c r="J94" s="2"/>
      <c r="K94" s="2"/>
      <c r="L94" s="19"/>
      <c r="M94" s="19"/>
      <c r="N94" s="19"/>
      <c r="O94" s="20"/>
      <c r="P94" s="2"/>
      <c r="Q94" s="2"/>
      <c r="R94" s="2"/>
      <c r="S94" s="2"/>
      <c r="T94" s="2"/>
      <c r="U94" s="2"/>
      <c r="V94" s="2"/>
      <c r="W94" s="2"/>
      <c r="X94" s="172"/>
      <c r="Y94" s="2"/>
    </row>
    <row r="95" spans="1:25" ht="23.25" customHeight="1">
      <c r="A95" s="143"/>
      <c r="B95" s="11"/>
      <c r="C95" s="112"/>
      <c r="D95" s="130" t="s">
        <v>110</v>
      </c>
      <c r="E95" s="94">
        <f>SUM(M6:M73)</f>
        <v>5000</v>
      </c>
      <c r="F95" s="10"/>
      <c r="G95" s="23"/>
      <c r="H95" s="174" t="s">
        <v>182</v>
      </c>
      <c r="I95" s="193" t="s">
        <v>183</v>
      </c>
      <c r="J95" s="194"/>
      <c r="K95" s="194"/>
      <c r="L95" s="195"/>
      <c r="M95" s="19"/>
      <c r="N95" s="19"/>
      <c r="O95" s="22"/>
      <c r="P95" s="2"/>
      <c r="Q95" s="2"/>
      <c r="R95" s="2"/>
      <c r="S95" s="2"/>
      <c r="T95" s="2"/>
      <c r="U95" s="2"/>
      <c r="V95" s="2"/>
      <c r="W95" s="2"/>
      <c r="X95" s="172"/>
      <c r="Y95" s="2"/>
    </row>
    <row r="96" spans="1:25" ht="23.25" customHeight="1">
      <c r="A96" s="143"/>
      <c r="B96" s="11"/>
      <c r="C96" s="104"/>
      <c r="D96" s="148"/>
      <c r="E96" s="13"/>
      <c r="F96" s="2"/>
      <c r="G96" s="11"/>
      <c r="H96" s="151"/>
      <c r="I96" s="14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72"/>
      <c r="Y96" s="2"/>
    </row>
    <row r="97" spans="1:25" ht="23.25" customHeight="1">
      <c r="A97" s="143"/>
      <c r="B97" s="11"/>
      <c r="C97" s="112"/>
      <c r="D97" s="131"/>
      <c r="E97" s="2"/>
      <c r="F97" s="93" t="s">
        <v>113</v>
      </c>
      <c r="G97" s="25"/>
      <c r="H97" s="25"/>
      <c r="I97" s="11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72"/>
      <c r="Y97" s="2"/>
    </row>
    <row r="98" spans="1:25" ht="23.25" customHeight="1">
      <c r="A98" s="143"/>
      <c r="B98" s="11"/>
      <c r="C98" s="104"/>
      <c r="D98" s="132" t="s">
        <v>111</v>
      </c>
      <c r="E98" s="100">
        <f>SUM(U6:U71)</f>
        <v>2806</v>
      </c>
      <c r="F98" s="48">
        <f>COUNTA(U6:U71)</f>
        <v>2</v>
      </c>
      <c r="G98" s="19"/>
      <c r="H98" s="19"/>
      <c r="I98" s="148"/>
      <c r="J98" s="2"/>
      <c r="K98" s="2"/>
      <c r="L98" s="14"/>
      <c r="M98" s="14"/>
      <c r="N98" s="6"/>
      <c r="O98" s="2"/>
      <c r="P98" s="2"/>
      <c r="Q98" s="2"/>
      <c r="R98" s="2"/>
      <c r="S98" s="2"/>
      <c r="T98" s="2"/>
      <c r="U98" s="2"/>
      <c r="V98" s="2"/>
      <c r="W98" s="2"/>
      <c r="X98" s="172"/>
      <c r="Y98" s="2"/>
    </row>
    <row r="99" spans="1:25" ht="12" customHeight="1">
      <c r="A99" s="143"/>
      <c r="B99" s="11"/>
      <c r="C99" s="112"/>
      <c r="D99" s="131"/>
      <c r="E99" s="2"/>
      <c r="F99" s="26"/>
      <c r="G99" s="26"/>
      <c r="H99" s="26"/>
      <c r="I99" s="116"/>
      <c r="J99" s="27"/>
      <c r="K99" s="2"/>
      <c r="L99" s="14"/>
      <c r="M99" s="14"/>
      <c r="N99" s="6"/>
      <c r="O99" s="2"/>
      <c r="P99" s="2"/>
      <c r="Q99" s="2"/>
      <c r="R99" s="2"/>
      <c r="S99" s="2"/>
      <c r="T99" s="2"/>
      <c r="U99" s="2"/>
      <c r="V99" s="2"/>
      <c r="W99" s="2"/>
      <c r="X99" s="172"/>
      <c r="Y99" s="2"/>
    </row>
    <row r="100" spans="1:25" ht="12" customHeight="1">
      <c r="A100" s="143"/>
      <c r="B100" s="11"/>
      <c r="C100" s="104"/>
      <c r="D100" s="148"/>
      <c r="E100" s="2"/>
      <c r="F100" s="26"/>
      <c r="G100" s="26"/>
      <c r="H100" s="26"/>
      <c r="I100" s="116"/>
      <c r="J100" s="28"/>
      <c r="K100" s="2"/>
      <c r="L100" s="14"/>
      <c r="M100" s="14"/>
      <c r="N100" s="15"/>
      <c r="O100" s="2"/>
      <c r="P100" s="2"/>
      <c r="Q100" s="2"/>
      <c r="R100" s="2"/>
      <c r="S100" s="2"/>
      <c r="T100" s="2"/>
      <c r="U100" s="2"/>
      <c r="V100" s="2"/>
      <c r="W100" s="2"/>
      <c r="X100" s="172"/>
      <c r="Y100" s="2"/>
    </row>
    <row r="101" spans="1:25" ht="12" customHeight="1">
      <c r="A101" s="143"/>
      <c r="B101" s="11"/>
      <c r="C101" s="112"/>
      <c r="D101" s="131"/>
      <c r="E101" s="2"/>
      <c r="F101" s="22"/>
      <c r="G101" s="19"/>
      <c r="H101" s="19"/>
      <c r="I101" s="148"/>
      <c r="J101" s="2"/>
      <c r="K101" s="2"/>
      <c r="L101" s="14"/>
      <c r="M101" s="14"/>
      <c r="N101" s="16"/>
      <c r="O101" s="2"/>
      <c r="P101" s="2"/>
      <c r="Q101" s="2"/>
      <c r="R101" s="2"/>
      <c r="S101" s="2"/>
      <c r="T101" s="2"/>
      <c r="U101" s="2"/>
      <c r="V101" s="2"/>
      <c r="W101" s="2"/>
      <c r="X101" s="172"/>
      <c r="Y101" s="2"/>
    </row>
    <row r="102" spans="1:25" ht="12" customHeight="1">
      <c r="A102" s="143"/>
      <c r="B102" s="11"/>
      <c r="C102" s="104"/>
      <c r="D102" s="148"/>
      <c r="E102" s="2"/>
      <c r="F102" s="22"/>
      <c r="G102" s="19"/>
      <c r="H102" s="19"/>
      <c r="I102" s="148"/>
      <c r="J102" s="2"/>
      <c r="K102" s="2"/>
      <c r="L102" s="14"/>
      <c r="M102" s="14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172"/>
      <c r="Y102" s="2"/>
    </row>
    <row r="103" spans="1:25" ht="12" customHeight="1">
      <c r="A103" s="143"/>
      <c r="B103" s="11"/>
      <c r="C103" s="112"/>
      <c r="D103" s="131"/>
      <c r="E103" s="2"/>
      <c r="F103" s="29"/>
      <c r="G103" s="29"/>
      <c r="H103" s="29"/>
      <c r="I103" s="11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72"/>
      <c r="Y103" s="2"/>
    </row>
    <row r="104" spans="1:25" ht="12" customHeight="1">
      <c r="A104" s="143"/>
      <c r="B104" s="2"/>
      <c r="C104" s="104"/>
      <c r="D104" s="148"/>
      <c r="E104" s="2"/>
      <c r="F104" s="17"/>
      <c r="G104" s="17"/>
      <c r="H104" s="17"/>
      <c r="I104" s="11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72"/>
      <c r="Y104" s="2"/>
    </row>
    <row r="105" spans="1:25" ht="12" customHeight="1">
      <c r="A105" s="143"/>
      <c r="B105" s="2"/>
      <c r="C105" s="104"/>
      <c r="D105" s="148"/>
      <c r="E105" s="2"/>
      <c r="F105" s="22"/>
      <c r="G105" s="19"/>
      <c r="H105" s="19"/>
      <c r="I105" s="14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72"/>
      <c r="Y105" s="2"/>
    </row>
    <row r="106" spans="1:25" ht="12" customHeight="1">
      <c r="A106" s="143"/>
      <c r="B106" s="4"/>
      <c r="C106" s="112"/>
      <c r="D106" s="131"/>
      <c r="E106" s="2"/>
      <c r="F106" s="30"/>
      <c r="G106" s="30"/>
      <c r="H106" s="30"/>
      <c r="I106" s="11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72"/>
      <c r="Y106" s="2"/>
    </row>
    <row r="107" spans="1:25" ht="12" customHeight="1">
      <c r="A107" s="143"/>
      <c r="B107" s="2"/>
      <c r="C107" s="104"/>
      <c r="D107" s="148"/>
      <c r="E107" s="2"/>
      <c r="F107" s="30"/>
      <c r="G107" s="30"/>
      <c r="H107" s="30"/>
      <c r="I107" s="11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72"/>
      <c r="Y107" s="2"/>
    </row>
    <row r="108" spans="1:25" ht="9.75" customHeight="1">
      <c r="A108" s="143"/>
      <c r="B108" s="2"/>
      <c r="C108" s="104"/>
      <c r="D108" s="148"/>
      <c r="E108" s="2"/>
      <c r="F108" s="2"/>
      <c r="G108" s="11"/>
      <c r="H108" s="11"/>
      <c r="I108" s="14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72"/>
      <c r="Y108" s="2"/>
    </row>
    <row r="109" spans="1:25" ht="12" customHeight="1">
      <c r="A109" s="143"/>
      <c r="B109" s="18"/>
      <c r="C109" s="104"/>
      <c r="D109" s="114"/>
      <c r="E109" s="2"/>
      <c r="F109" s="19"/>
      <c r="G109" s="19"/>
      <c r="H109" s="31"/>
      <c r="I109" s="12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72"/>
      <c r="Y109" s="2"/>
    </row>
    <row r="110" spans="1:25" ht="12.75">
      <c r="A110" s="143"/>
      <c r="B110" s="2"/>
      <c r="C110" s="104"/>
      <c r="D110" s="148"/>
      <c r="E110" s="2"/>
      <c r="F110" s="2"/>
      <c r="G110" s="11"/>
      <c r="H110" s="11"/>
      <c r="I110" s="14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72"/>
      <c r="Y110" s="2"/>
    </row>
    <row r="111" spans="1:25" ht="12.75">
      <c r="A111" s="143"/>
      <c r="B111" s="2"/>
      <c r="C111" s="104"/>
      <c r="D111" s="148"/>
      <c r="E111" s="2"/>
      <c r="F111" s="2"/>
      <c r="G111" s="11"/>
      <c r="H111" s="11"/>
      <c r="I111" s="14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72"/>
      <c r="Y111" s="2"/>
    </row>
    <row r="112" spans="1:25" ht="12.75">
      <c r="A112" s="143"/>
      <c r="B112" s="2"/>
      <c r="C112" s="104"/>
      <c r="D112" s="148"/>
      <c r="E112" s="2"/>
      <c r="F112" s="2"/>
      <c r="G112" s="11"/>
      <c r="H112" s="11"/>
      <c r="I112" s="14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72"/>
      <c r="Y112" s="2"/>
    </row>
    <row r="113" spans="1:25" ht="12.75">
      <c r="A113" s="143"/>
      <c r="B113" s="2"/>
      <c r="C113" s="104"/>
      <c r="D113" s="148"/>
      <c r="E113" s="2"/>
      <c r="F113" s="2"/>
      <c r="G113" s="11"/>
      <c r="H113" s="11"/>
      <c r="I113" s="14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72"/>
      <c r="Y113" s="2"/>
    </row>
    <row r="114" spans="1:25" ht="12.75">
      <c r="A114" s="143"/>
      <c r="B114" s="2"/>
      <c r="C114" s="104"/>
      <c r="D114" s="148"/>
      <c r="E114" s="2"/>
      <c r="F114" s="2"/>
      <c r="G114" s="11"/>
      <c r="H114" s="11"/>
      <c r="I114" s="14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72"/>
      <c r="Y114" s="2"/>
    </row>
    <row r="115" spans="1:25" ht="12.75">
      <c r="A115" s="143"/>
      <c r="B115" s="2"/>
      <c r="C115" s="104"/>
      <c r="D115" s="148"/>
      <c r="E115" s="2"/>
      <c r="F115" s="2"/>
      <c r="G115" s="11"/>
      <c r="H115" s="11"/>
      <c r="I115" s="14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72"/>
      <c r="Y115" s="2"/>
    </row>
    <row r="116" spans="1:25" ht="12.75">
      <c r="A116" s="143"/>
      <c r="B116" s="2"/>
      <c r="C116" s="104"/>
      <c r="D116" s="148"/>
      <c r="E116" s="2"/>
      <c r="F116" s="2"/>
      <c r="G116" s="11"/>
      <c r="H116" s="11"/>
      <c r="I116" s="14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72"/>
      <c r="Y116" s="2"/>
    </row>
    <row r="117" spans="1:25" ht="12.75">
      <c r="A117" s="143"/>
      <c r="B117" s="2"/>
      <c r="C117" s="104"/>
      <c r="D117" s="148"/>
      <c r="E117" s="2"/>
      <c r="F117" s="2"/>
      <c r="G117" s="11"/>
      <c r="H117" s="11"/>
      <c r="I117" s="14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72"/>
      <c r="Y117" s="2"/>
    </row>
    <row r="118" spans="1:25" ht="12.75">
      <c r="A118" s="143"/>
      <c r="B118" s="2"/>
      <c r="C118" s="104"/>
      <c r="D118" s="148"/>
      <c r="E118" s="2"/>
      <c r="F118" s="2"/>
      <c r="G118" s="11"/>
      <c r="H118" s="11"/>
      <c r="I118" s="14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72"/>
      <c r="Y118" s="2"/>
    </row>
    <row r="119" spans="1:25" ht="12.75">
      <c r="A119" s="143"/>
      <c r="B119" s="2"/>
      <c r="C119" s="104"/>
      <c r="D119" s="148"/>
      <c r="E119" s="2"/>
      <c r="F119" s="2"/>
      <c r="G119" s="11"/>
      <c r="H119" s="11"/>
      <c r="I119" s="14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72"/>
      <c r="Y119" s="2"/>
    </row>
    <row r="120" spans="1:25" ht="12.75">
      <c r="A120" s="143"/>
      <c r="B120" s="2"/>
      <c r="C120" s="104"/>
      <c r="D120" s="148"/>
      <c r="E120" s="2"/>
      <c r="F120" s="2"/>
      <c r="G120" s="11"/>
      <c r="H120" s="11"/>
      <c r="I120" s="14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72"/>
      <c r="Y120" s="2"/>
    </row>
    <row r="121" spans="1:25" ht="12.75">
      <c r="A121" s="143"/>
      <c r="B121" s="2"/>
      <c r="C121" s="104"/>
      <c r="D121" s="148"/>
      <c r="E121" s="2"/>
      <c r="F121" s="2"/>
      <c r="G121" s="11"/>
      <c r="H121" s="11"/>
      <c r="I121" s="14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72"/>
      <c r="Y121" s="2"/>
    </row>
    <row r="122" spans="1:25" ht="12.75">
      <c r="A122" s="143"/>
      <c r="B122" s="2"/>
      <c r="C122" s="104"/>
      <c r="D122" s="148"/>
      <c r="E122" s="2"/>
      <c r="F122" s="2"/>
      <c r="G122" s="11"/>
      <c r="H122" s="11"/>
      <c r="I122" s="14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72"/>
      <c r="Y122" s="2"/>
    </row>
    <row r="123" spans="1:25" ht="12.75">
      <c r="A123" s="143"/>
      <c r="B123" s="4"/>
      <c r="C123" s="104"/>
      <c r="D123" s="148"/>
      <c r="E123" s="2"/>
      <c r="F123" s="2"/>
      <c r="G123" s="11"/>
      <c r="H123" s="11"/>
      <c r="I123" s="14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72"/>
      <c r="Y123" s="2"/>
    </row>
    <row r="124" spans="1:25" ht="12.75">
      <c r="A124" s="143"/>
      <c r="B124" s="2"/>
      <c r="C124" s="104"/>
      <c r="D124" s="148"/>
      <c r="E124" s="2"/>
      <c r="F124" s="2"/>
      <c r="G124" s="11"/>
      <c r="H124" s="11"/>
      <c r="I124" s="14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72"/>
      <c r="Y124" s="2"/>
    </row>
    <row r="125" spans="1:25" ht="12.75">
      <c r="A125" s="143"/>
      <c r="B125" s="2"/>
      <c r="C125" s="104"/>
      <c r="D125" s="148"/>
      <c r="E125" s="2"/>
      <c r="F125" s="2"/>
      <c r="G125" s="11"/>
      <c r="H125" s="11"/>
      <c r="I125" s="14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72"/>
      <c r="Y125" s="2"/>
    </row>
    <row r="126" spans="1:25" ht="12.75">
      <c r="A126" s="143"/>
      <c r="B126" s="2"/>
      <c r="C126" s="104"/>
      <c r="D126" s="148"/>
      <c r="E126" s="2"/>
      <c r="F126" s="2"/>
      <c r="G126" s="11"/>
      <c r="H126" s="11"/>
      <c r="I126" s="14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72"/>
      <c r="Y126" s="2"/>
    </row>
    <row r="127" spans="1:25" ht="12.75">
      <c r="A127" s="143"/>
      <c r="B127" s="2"/>
      <c r="C127" s="104"/>
      <c r="D127" s="148"/>
      <c r="E127" s="2"/>
      <c r="F127" s="2"/>
      <c r="G127" s="11"/>
      <c r="H127" s="11"/>
      <c r="I127" s="14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72"/>
      <c r="Y127" s="2"/>
    </row>
    <row r="128" spans="1:25" ht="12.75">
      <c r="A128" s="143"/>
      <c r="B128" s="2"/>
      <c r="C128" s="104"/>
      <c r="D128" s="148"/>
      <c r="E128" s="2"/>
      <c r="F128" s="2"/>
      <c r="G128" s="11"/>
      <c r="H128" s="11"/>
      <c r="I128" s="14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72"/>
      <c r="Y128" s="2"/>
    </row>
    <row r="129" spans="1:25" ht="12.75">
      <c r="A129" s="143"/>
      <c r="B129" s="2"/>
      <c r="C129" s="104"/>
      <c r="D129" s="148"/>
      <c r="E129" s="2"/>
      <c r="F129" s="2"/>
      <c r="G129" s="11"/>
      <c r="H129" s="11"/>
      <c r="I129" s="14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72"/>
      <c r="Y129" s="2"/>
    </row>
    <row r="130" spans="1:25" ht="12.75">
      <c r="A130" s="143"/>
      <c r="B130" s="2"/>
      <c r="C130" s="104"/>
      <c r="D130" s="148"/>
      <c r="E130" s="2"/>
      <c r="F130" s="2"/>
      <c r="G130" s="11"/>
      <c r="H130" s="11"/>
      <c r="I130" s="14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72"/>
      <c r="Y130" s="2"/>
    </row>
    <row r="131" spans="1:25" ht="12.75">
      <c r="A131" s="143"/>
      <c r="B131" s="2"/>
      <c r="C131" s="104"/>
      <c r="D131" s="148"/>
      <c r="E131" s="2"/>
      <c r="F131" s="2"/>
      <c r="G131" s="11"/>
      <c r="H131" s="11"/>
      <c r="I131" s="14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72"/>
      <c r="Y131" s="2"/>
    </row>
    <row r="132" spans="1:25" ht="12.75">
      <c r="A132" s="143"/>
      <c r="B132" s="2"/>
      <c r="C132" s="104"/>
      <c r="D132" s="148"/>
      <c r="E132" s="2"/>
      <c r="F132" s="2"/>
      <c r="G132" s="11"/>
      <c r="H132" s="11"/>
      <c r="I132" s="14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72"/>
      <c r="Y132" s="2"/>
    </row>
    <row r="133" spans="1:25" ht="12.75">
      <c r="A133" s="143"/>
      <c r="B133" s="2"/>
      <c r="C133" s="104"/>
      <c r="D133" s="148"/>
      <c r="E133" s="2"/>
      <c r="F133" s="2"/>
      <c r="G133" s="11"/>
      <c r="H133" s="11"/>
      <c r="I133" s="14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72"/>
      <c r="Y133" s="2"/>
    </row>
    <row r="134" spans="1:25" ht="12.75">
      <c r="A134" s="143"/>
      <c r="B134" s="2"/>
      <c r="C134" s="104"/>
      <c r="D134" s="148"/>
      <c r="E134" s="2"/>
      <c r="F134" s="2"/>
      <c r="G134" s="11"/>
      <c r="H134" s="11"/>
      <c r="I134" s="14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72"/>
      <c r="Y134" s="2"/>
    </row>
    <row r="135" spans="1:25" ht="12.75">
      <c r="A135" s="143"/>
      <c r="B135" s="2"/>
      <c r="C135" s="104"/>
      <c r="D135" s="148"/>
      <c r="E135" s="2"/>
      <c r="F135" s="2"/>
      <c r="G135" s="11"/>
      <c r="H135" s="11"/>
      <c r="I135" s="14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72"/>
      <c r="Y135" s="2"/>
    </row>
    <row r="136" spans="1:25" ht="12.75">
      <c r="A136" s="143"/>
      <c r="B136" s="2"/>
      <c r="C136" s="104"/>
      <c r="D136" s="148"/>
      <c r="E136" s="2"/>
      <c r="F136" s="2"/>
      <c r="G136" s="11"/>
      <c r="H136" s="11"/>
      <c r="I136" s="14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72"/>
      <c r="Y136" s="2"/>
    </row>
    <row r="137" spans="1:25" ht="12.75">
      <c r="A137" s="143"/>
      <c r="B137" s="2"/>
      <c r="C137" s="104"/>
      <c r="D137" s="148"/>
      <c r="E137" s="2"/>
      <c r="F137" s="2"/>
      <c r="G137" s="11"/>
      <c r="H137" s="11"/>
      <c r="I137" s="14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72"/>
      <c r="Y137" s="2"/>
    </row>
    <row r="138" spans="1:25" ht="12.75">
      <c r="A138" s="143"/>
      <c r="B138" s="2"/>
      <c r="C138" s="104"/>
      <c r="D138" s="148"/>
      <c r="E138" s="2"/>
      <c r="F138" s="2"/>
      <c r="G138" s="11"/>
      <c r="H138" s="11"/>
      <c r="I138" s="14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72"/>
      <c r="Y138" s="2"/>
    </row>
    <row r="139" spans="1:25" ht="12.75">
      <c r="A139" s="143"/>
      <c r="B139" s="2"/>
      <c r="C139" s="104"/>
      <c r="D139" s="148"/>
      <c r="E139" s="2"/>
      <c r="F139" s="2"/>
      <c r="G139" s="11"/>
      <c r="H139" s="11"/>
      <c r="I139" s="14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72"/>
      <c r="Y139" s="2"/>
    </row>
    <row r="140" spans="1:25" ht="12.75">
      <c r="A140" s="143"/>
      <c r="B140" s="2"/>
      <c r="C140" s="104"/>
      <c r="D140" s="148"/>
      <c r="E140" s="2"/>
      <c r="F140" s="2"/>
      <c r="G140" s="11"/>
      <c r="H140" s="11"/>
      <c r="I140" s="14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72"/>
      <c r="Y140" s="2"/>
    </row>
    <row r="141" spans="1:25" ht="12.75">
      <c r="A141" s="143"/>
      <c r="B141" s="2"/>
      <c r="C141" s="104"/>
      <c r="D141" s="148"/>
      <c r="E141" s="2"/>
      <c r="F141" s="2"/>
      <c r="G141" s="11"/>
      <c r="H141" s="11"/>
      <c r="I141" s="14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72"/>
      <c r="Y141" s="2"/>
    </row>
    <row r="142" spans="1:25" ht="12.75">
      <c r="A142" s="143"/>
      <c r="B142" s="2"/>
      <c r="C142" s="104"/>
      <c r="D142" s="148"/>
      <c r="E142" s="2"/>
      <c r="F142" s="2"/>
      <c r="G142" s="11"/>
      <c r="H142" s="11"/>
      <c r="I142" s="14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72"/>
      <c r="Y142" s="2"/>
    </row>
    <row r="143" spans="1:25" ht="12.75">
      <c r="A143" s="143"/>
      <c r="B143" s="2"/>
      <c r="C143" s="104"/>
      <c r="D143" s="148"/>
      <c r="E143" s="2"/>
      <c r="F143" s="2"/>
      <c r="G143" s="11"/>
      <c r="H143" s="11"/>
      <c r="I143" s="14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72"/>
      <c r="Y143" s="2"/>
    </row>
    <row r="144" spans="1:25" ht="12.75">
      <c r="A144" s="143"/>
      <c r="B144" s="2"/>
      <c r="C144" s="104"/>
      <c r="D144" s="148"/>
      <c r="E144" s="2"/>
      <c r="F144" s="2"/>
      <c r="G144" s="11"/>
      <c r="H144" s="11"/>
      <c r="I144" s="14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72"/>
      <c r="Y144" s="2"/>
    </row>
    <row r="145" spans="1:25" ht="12.75">
      <c r="A145" s="143"/>
      <c r="B145" s="2"/>
      <c r="C145" s="104"/>
      <c r="D145" s="148"/>
      <c r="E145" s="2"/>
      <c r="F145" s="2"/>
      <c r="G145" s="11"/>
      <c r="H145" s="11"/>
      <c r="I145" s="14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72"/>
      <c r="Y145" s="2"/>
    </row>
    <row r="146" spans="1:25" ht="12.75">
      <c r="A146" s="143"/>
      <c r="B146" s="2"/>
      <c r="C146" s="104"/>
      <c r="D146" s="148"/>
      <c r="E146" s="2"/>
      <c r="F146" s="2"/>
      <c r="G146" s="11"/>
      <c r="H146" s="11"/>
      <c r="I146" s="14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72"/>
      <c r="Y146" s="2"/>
    </row>
    <row r="147" spans="1:25" ht="12.75">
      <c r="A147" s="143"/>
      <c r="B147" s="2"/>
      <c r="C147" s="104"/>
      <c r="D147" s="148"/>
      <c r="E147" s="2"/>
      <c r="F147" s="2"/>
      <c r="G147" s="11"/>
      <c r="H147" s="11"/>
      <c r="I147" s="14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72"/>
      <c r="Y147" s="2"/>
    </row>
    <row r="148" spans="1:25" ht="12.75">
      <c r="A148" s="143"/>
      <c r="B148" s="2"/>
      <c r="C148" s="104"/>
      <c r="D148" s="148"/>
      <c r="E148" s="2"/>
      <c r="F148" s="2"/>
      <c r="G148" s="11"/>
      <c r="H148" s="11"/>
      <c r="I148" s="14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72"/>
      <c r="Y148" s="2"/>
    </row>
    <row r="149" spans="1:25" ht="12.75">
      <c r="A149" s="143"/>
      <c r="B149" s="2"/>
      <c r="C149" s="104"/>
      <c r="D149" s="148"/>
      <c r="E149" s="2"/>
      <c r="F149" s="2"/>
      <c r="G149" s="11"/>
      <c r="H149" s="11"/>
      <c r="I149" s="14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72"/>
      <c r="Y149" s="2"/>
    </row>
    <row r="150" spans="1:25" ht="12.75">
      <c r="A150" s="143"/>
      <c r="B150" s="2"/>
      <c r="C150" s="104"/>
      <c r="D150" s="148"/>
      <c r="E150" s="2"/>
      <c r="F150" s="2"/>
      <c r="G150" s="11"/>
      <c r="H150" s="11"/>
      <c r="I150" s="14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72"/>
      <c r="Y150" s="2"/>
    </row>
    <row r="151" spans="1:25" ht="12.75">
      <c r="A151" s="143"/>
      <c r="B151" s="2"/>
      <c r="C151" s="104"/>
      <c r="D151" s="148"/>
      <c r="E151" s="2"/>
      <c r="F151" s="2"/>
      <c r="G151" s="11"/>
      <c r="H151" s="11"/>
      <c r="I151" s="14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72"/>
      <c r="Y151" s="2"/>
    </row>
    <row r="152" spans="1:25" ht="12.75">
      <c r="A152" s="143"/>
      <c r="B152" s="2"/>
      <c r="C152" s="104"/>
      <c r="D152" s="148"/>
      <c r="E152" s="2"/>
      <c r="F152" s="2"/>
      <c r="G152" s="11"/>
      <c r="H152" s="11"/>
      <c r="I152" s="14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72"/>
      <c r="Y152" s="2"/>
    </row>
    <row r="153" spans="1:25" ht="12.75">
      <c r="A153" s="143"/>
      <c r="B153" s="2"/>
      <c r="C153" s="104"/>
      <c r="D153" s="148"/>
      <c r="E153" s="2"/>
      <c r="F153" s="2"/>
      <c r="G153" s="11"/>
      <c r="H153" s="11"/>
      <c r="I153" s="14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72"/>
      <c r="Y153" s="2"/>
    </row>
    <row r="154" spans="1:25" ht="12.75">
      <c r="A154" s="143"/>
      <c r="B154" s="2"/>
      <c r="C154" s="104"/>
      <c r="D154" s="148"/>
      <c r="E154" s="2"/>
      <c r="F154" s="2"/>
      <c r="G154" s="11"/>
      <c r="H154" s="11"/>
      <c r="I154" s="14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72"/>
      <c r="Y154" s="2"/>
    </row>
    <row r="155" spans="1:25" ht="12.75">
      <c r="A155" s="143"/>
      <c r="B155" s="2"/>
      <c r="C155" s="104"/>
      <c r="D155" s="148"/>
      <c r="E155" s="2"/>
      <c r="F155" s="2"/>
      <c r="G155" s="11"/>
      <c r="H155" s="11"/>
      <c r="I155" s="14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72"/>
      <c r="Y155" s="2"/>
    </row>
    <row r="156" spans="1:25" ht="12.75">
      <c r="A156" s="143"/>
      <c r="B156" s="2"/>
      <c r="C156" s="104"/>
      <c r="D156" s="148"/>
      <c r="E156" s="2"/>
      <c r="F156" s="2"/>
      <c r="G156" s="11"/>
      <c r="H156" s="11"/>
      <c r="I156" s="14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72"/>
      <c r="Y156" s="2"/>
    </row>
    <row r="157" spans="1:25" ht="12.75">
      <c r="A157" s="143"/>
      <c r="B157" s="2"/>
      <c r="C157" s="104"/>
      <c r="D157" s="148"/>
      <c r="E157" s="2"/>
      <c r="F157" s="2"/>
      <c r="G157" s="11"/>
      <c r="H157" s="11"/>
      <c r="I157" s="14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72"/>
      <c r="Y157" s="2"/>
    </row>
    <row r="158" spans="1:25" ht="12.75">
      <c r="A158" s="143"/>
      <c r="B158" s="2"/>
      <c r="C158" s="104"/>
      <c r="D158" s="148"/>
      <c r="E158" s="2"/>
      <c r="F158" s="2"/>
      <c r="G158" s="11"/>
      <c r="H158" s="11"/>
      <c r="I158" s="14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72"/>
      <c r="Y158" s="2"/>
    </row>
    <row r="159" spans="1:25" ht="12.75">
      <c r="A159" s="143"/>
      <c r="B159" s="2"/>
      <c r="C159" s="104"/>
      <c r="D159" s="148"/>
      <c r="E159" s="2"/>
      <c r="F159" s="2"/>
      <c r="G159" s="11"/>
      <c r="H159" s="11"/>
      <c r="I159" s="14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72"/>
      <c r="Y159" s="2"/>
    </row>
    <row r="160" spans="1:25" ht="12.75">
      <c r="A160" s="143"/>
      <c r="B160" s="2"/>
      <c r="C160" s="104"/>
      <c r="D160" s="148"/>
      <c r="E160" s="2"/>
      <c r="F160" s="2"/>
      <c r="G160" s="11"/>
      <c r="H160" s="11"/>
      <c r="I160" s="14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72"/>
      <c r="Y160" s="2"/>
    </row>
    <row r="161" spans="1:25" ht="12.75">
      <c r="A161" s="143"/>
      <c r="B161" s="2"/>
      <c r="C161" s="104"/>
      <c r="D161" s="148"/>
      <c r="E161" s="2"/>
      <c r="F161" s="2"/>
      <c r="G161" s="11"/>
      <c r="H161" s="11"/>
      <c r="I161" s="14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72"/>
      <c r="Y161" s="2"/>
    </row>
    <row r="162" spans="1:25" ht="12.75">
      <c r="A162" s="143"/>
      <c r="B162" s="2"/>
      <c r="C162" s="104"/>
      <c r="D162" s="148"/>
      <c r="E162" s="2"/>
      <c r="F162" s="2"/>
      <c r="G162" s="11"/>
      <c r="H162" s="11"/>
      <c r="I162" s="14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72"/>
      <c r="Y162" s="2"/>
    </row>
    <row r="163" spans="1:25" ht="12.75">
      <c r="A163" s="143"/>
      <c r="B163" s="2"/>
      <c r="C163" s="104"/>
      <c r="D163" s="148"/>
      <c r="E163" s="2"/>
      <c r="F163" s="2"/>
      <c r="G163" s="11"/>
      <c r="H163" s="11"/>
      <c r="I163" s="14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72"/>
      <c r="Y163" s="2"/>
    </row>
    <row r="164" spans="1:25" ht="12.75">
      <c r="A164" s="143"/>
      <c r="B164" s="2"/>
      <c r="C164" s="104"/>
      <c r="D164" s="148"/>
      <c r="E164" s="2"/>
      <c r="F164" s="2"/>
      <c r="G164" s="11"/>
      <c r="H164" s="11"/>
      <c r="I164" s="14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72"/>
      <c r="Y164" s="2"/>
    </row>
    <row r="165" spans="1:25" ht="12.75">
      <c r="A165" s="143"/>
      <c r="B165" s="2"/>
      <c r="C165" s="104"/>
      <c r="D165" s="148"/>
      <c r="E165" s="2"/>
      <c r="F165" s="2"/>
      <c r="G165" s="11"/>
      <c r="H165" s="11"/>
      <c r="I165" s="14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72"/>
      <c r="Y165" s="2"/>
    </row>
    <row r="166" spans="1:25" ht="12.75">
      <c r="A166" s="143"/>
      <c r="B166" s="2"/>
      <c r="C166" s="104"/>
      <c r="D166" s="148"/>
      <c r="E166" s="2"/>
      <c r="F166" s="2"/>
      <c r="G166" s="11"/>
      <c r="H166" s="11"/>
      <c r="I166" s="14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72"/>
      <c r="Y166" s="2"/>
    </row>
    <row r="167" spans="1:25" ht="12.75">
      <c r="A167" s="143"/>
      <c r="B167" s="2"/>
      <c r="C167" s="104"/>
      <c r="D167" s="148"/>
      <c r="E167" s="2"/>
      <c r="F167" s="2"/>
      <c r="G167" s="11"/>
      <c r="H167" s="11"/>
      <c r="I167" s="14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72"/>
      <c r="Y167" s="2"/>
    </row>
    <row r="168" spans="1:25" ht="12.75">
      <c r="A168" s="143"/>
      <c r="B168" s="2"/>
      <c r="C168" s="104"/>
      <c r="D168" s="148"/>
      <c r="E168" s="2"/>
      <c r="F168" s="2"/>
      <c r="G168" s="11"/>
      <c r="H168" s="11"/>
      <c r="I168" s="14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72"/>
      <c r="Y168" s="2"/>
    </row>
    <row r="169" spans="1:25" ht="12.75">
      <c r="A169" s="143"/>
      <c r="B169" s="2"/>
      <c r="C169" s="104"/>
      <c r="D169" s="148"/>
      <c r="E169" s="2"/>
      <c r="F169" s="2"/>
      <c r="G169" s="11"/>
      <c r="H169" s="11"/>
      <c r="I169" s="14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72"/>
      <c r="Y169" s="2"/>
    </row>
    <row r="170" spans="1:25" ht="12.75">
      <c r="A170" s="143"/>
      <c r="B170" s="2"/>
      <c r="C170" s="104"/>
      <c r="D170" s="148"/>
      <c r="E170" s="2"/>
      <c r="F170" s="2"/>
      <c r="G170" s="11"/>
      <c r="H170" s="11"/>
      <c r="I170" s="14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72"/>
      <c r="Y170" s="2"/>
    </row>
    <row r="171" spans="1:25" ht="12.75">
      <c r="A171" s="143"/>
      <c r="B171" s="2"/>
      <c r="C171" s="104"/>
      <c r="D171" s="148"/>
      <c r="E171" s="2"/>
      <c r="F171" s="2"/>
      <c r="G171" s="11"/>
      <c r="H171" s="11"/>
      <c r="I171" s="14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72"/>
      <c r="Y171" s="2"/>
    </row>
    <row r="172" spans="1:25" ht="12.75">
      <c r="A172" s="143"/>
      <c r="B172" s="2"/>
      <c r="C172" s="104"/>
      <c r="D172" s="148"/>
      <c r="E172" s="2"/>
      <c r="F172" s="2"/>
      <c r="G172" s="11"/>
      <c r="H172" s="11"/>
      <c r="I172" s="14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72"/>
      <c r="Y172" s="2"/>
    </row>
    <row r="173" spans="1:25" ht="12.75">
      <c r="A173" s="143"/>
      <c r="B173" s="2"/>
      <c r="C173" s="104"/>
      <c r="D173" s="148"/>
      <c r="E173" s="2"/>
      <c r="F173" s="2"/>
      <c r="G173" s="11"/>
      <c r="H173" s="11"/>
      <c r="I173" s="14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72"/>
      <c r="Y173" s="2"/>
    </row>
    <row r="174" spans="1:25" ht="12.75">
      <c r="A174" s="143"/>
      <c r="B174" s="2"/>
      <c r="C174" s="104"/>
      <c r="D174" s="148"/>
      <c r="E174" s="2"/>
      <c r="F174" s="2"/>
      <c r="G174" s="11"/>
      <c r="H174" s="11"/>
      <c r="I174" s="14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72"/>
      <c r="Y174" s="2"/>
    </row>
    <row r="175" spans="1:25" ht="12.75">
      <c r="A175" s="143"/>
      <c r="B175" s="2"/>
      <c r="C175" s="104"/>
      <c r="D175" s="148"/>
      <c r="E175" s="2"/>
      <c r="F175" s="2"/>
      <c r="G175" s="11"/>
      <c r="H175" s="11"/>
      <c r="I175" s="14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72"/>
      <c r="Y175" s="2"/>
    </row>
    <row r="176" spans="1:25" ht="12.75">
      <c r="A176" s="143"/>
      <c r="B176" s="2"/>
      <c r="C176" s="104"/>
      <c r="D176" s="148"/>
      <c r="E176" s="2"/>
      <c r="F176" s="2"/>
      <c r="G176" s="11"/>
      <c r="H176" s="11"/>
      <c r="I176" s="14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72"/>
      <c r="Y176" s="2"/>
    </row>
    <row r="177" spans="1:25" ht="12.75">
      <c r="A177" s="143"/>
      <c r="B177" s="2"/>
      <c r="C177" s="104"/>
      <c r="D177" s="148"/>
      <c r="E177" s="2"/>
      <c r="F177" s="2"/>
      <c r="G177" s="11"/>
      <c r="H177" s="11"/>
      <c r="I177" s="14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72"/>
      <c r="Y177" s="2"/>
    </row>
    <row r="178" spans="1:25" ht="12.75">
      <c r="A178" s="143"/>
      <c r="B178" s="2"/>
      <c r="C178" s="104"/>
      <c r="D178" s="148"/>
      <c r="E178" s="2"/>
      <c r="F178" s="2"/>
      <c r="G178" s="11"/>
      <c r="H178" s="11"/>
      <c r="I178" s="14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72"/>
      <c r="Y178" s="2"/>
    </row>
    <row r="179" spans="1:25" ht="12.75">
      <c r="A179" s="143"/>
      <c r="B179" s="2"/>
      <c r="C179" s="104"/>
      <c r="D179" s="148"/>
      <c r="E179" s="2"/>
      <c r="F179" s="2"/>
      <c r="G179" s="11"/>
      <c r="H179" s="11"/>
      <c r="I179" s="14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72"/>
      <c r="Y179" s="2"/>
    </row>
    <row r="180" spans="1:25" ht="12.75">
      <c r="A180" s="143"/>
      <c r="B180" s="2"/>
      <c r="C180" s="104"/>
      <c r="D180" s="148"/>
      <c r="E180" s="2"/>
      <c r="F180" s="2"/>
      <c r="G180" s="11"/>
      <c r="H180" s="11"/>
      <c r="I180" s="14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72"/>
      <c r="Y180" s="2"/>
    </row>
    <row r="181" spans="1:25" ht="12.75">
      <c r="A181" s="143"/>
      <c r="B181" s="2"/>
      <c r="C181" s="104"/>
      <c r="D181" s="148"/>
      <c r="E181" s="2"/>
      <c r="F181" s="2"/>
      <c r="G181" s="11"/>
      <c r="H181" s="11"/>
      <c r="I181" s="14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72"/>
      <c r="Y181" s="2"/>
    </row>
    <row r="182" spans="1:25" ht="12.75">
      <c r="A182" s="143"/>
      <c r="B182" s="2"/>
      <c r="C182" s="104"/>
      <c r="D182" s="148"/>
      <c r="E182" s="2"/>
      <c r="F182" s="2"/>
      <c r="G182" s="11"/>
      <c r="H182" s="11"/>
      <c r="I182" s="14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72"/>
      <c r="Y182" s="2"/>
    </row>
    <row r="183" spans="1:25" ht="12.75">
      <c r="A183" s="143"/>
      <c r="B183" s="2"/>
      <c r="C183" s="104"/>
      <c r="D183" s="148"/>
      <c r="E183" s="2"/>
      <c r="F183" s="2"/>
      <c r="G183" s="11"/>
      <c r="H183" s="11"/>
      <c r="I183" s="14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72"/>
      <c r="Y183" s="2"/>
    </row>
    <row r="184" spans="1:25" ht="12.75">
      <c r="A184" s="143"/>
      <c r="B184" s="2"/>
      <c r="C184" s="104"/>
      <c r="D184" s="148"/>
      <c r="E184" s="2"/>
      <c r="F184" s="2"/>
      <c r="G184" s="11"/>
      <c r="H184" s="11"/>
      <c r="I184" s="14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72"/>
      <c r="Y184" s="2"/>
    </row>
    <row r="185" spans="1:25" ht="12.75">
      <c r="A185" s="143"/>
      <c r="B185" s="2"/>
      <c r="C185" s="104"/>
      <c r="D185" s="148"/>
      <c r="E185" s="2"/>
      <c r="F185" s="2"/>
      <c r="G185" s="11"/>
      <c r="H185" s="11"/>
      <c r="I185" s="14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72"/>
      <c r="Y185" s="2"/>
    </row>
    <row r="186" spans="1:25" ht="12.75">
      <c r="A186" s="143"/>
      <c r="B186" s="2"/>
      <c r="C186" s="104"/>
      <c r="D186" s="148"/>
      <c r="E186" s="2"/>
      <c r="F186" s="2"/>
      <c r="G186" s="11"/>
      <c r="H186" s="11"/>
      <c r="I186" s="14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72"/>
      <c r="Y186" s="2"/>
    </row>
    <row r="187" spans="1:25" ht="12.75">
      <c r="A187" s="143"/>
      <c r="B187" s="2"/>
      <c r="C187" s="104"/>
      <c r="D187" s="148"/>
      <c r="E187" s="2"/>
      <c r="F187" s="2"/>
      <c r="G187" s="11"/>
      <c r="H187" s="11"/>
      <c r="I187" s="14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72"/>
      <c r="Y187" s="2"/>
    </row>
    <row r="188" spans="1:25" ht="12.75">
      <c r="A188" s="143"/>
      <c r="B188" s="2"/>
      <c r="C188" s="104"/>
      <c r="D188" s="148"/>
      <c r="E188" s="2"/>
      <c r="F188" s="2"/>
      <c r="G188" s="11"/>
      <c r="H188" s="11"/>
      <c r="I188" s="14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72"/>
      <c r="Y188" s="2"/>
    </row>
    <row r="189" spans="1:25" ht="12.75">
      <c r="A189" s="143"/>
      <c r="B189" s="2"/>
      <c r="C189" s="104"/>
      <c r="D189" s="148"/>
      <c r="E189" s="2"/>
      <c r="F189" s="2"/>
      <c r="G189" s="11"/>
      <c r="H189" s="11"/>
      <c r="I189" s="14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72"/>
      <c r="Y189" s="2"/>
    </row>
    <row r="190" spans="1:25" ht="12.75">
      <c r="A190" s="143"/>
      <c r="B190" s="2"/>
      <c r="C190" s="104"/>
      <c r="D190" s="148"/>
      <c r="E190" s="2"/>
      <c r="F190" s="2"/>
      <c r="G190" s="11"/>
      <c r="H190" s="11"/>
      <c r="I190" s="14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72"/>
      <c r="Y190" s="2"/>
    </row>
    <row r="191" spans="1:25" ht="12.75">
      <c r="A191" s="143"/>
      <c r="B191" s="2"/>
      <c r="C191" s="104"/>
      <c r="D191" s="148"/>
      <c r="E191" s="2"/>
      <c r="F191" s="2"/>
      <c r="G191" s="11"/>
      <c r="H191" s="11"/>
      <c r="I191" s="14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72"/>
      <c r="Y191" s="2"/>
    </row>
    <row r="192" spans="1:25" ht="12.75">
      <c r="A192" s="143"/>
      <c r="B192" s="2"/>
      <c r="C192" s="104"/>
      <c r="D192" s="148"/>
      <c r="E192" s="2"/>
      <c r="F192" s="2"/>
      <c r="G192" s="11"/>
      <c r="H192" s="11"/>
      <c r="I192" s="14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72"/>
      <c r="Y192" s="2"/>
    </row>
    <row r="193" spans="1:25" ht="12.75">
      <c r="A193" s="143"/>
      <c r="B193" s="2"/>
      <c r="C193" s="104"/>
      <c r="D193" s="148"/>
      <c r="E193" s="2"/>
      <c r="F193" s="2"/>
      <c r="G193" s="11"/>
      <c r="H193" s="11"/>
      <c r="I193" s="14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72"/>
      <c r="Y193" s="2"/>
    </row>
    <row r="194" spans="1:25" ht="12.75">
      <c r="A194" s="143"/>
      <c r="B194" s="2"/>
      <c r="C194" s="104"/>
      <c r="D194" s="148"/>
      <c r="E194" s="2"/>
      <c r="F194" s="2"/>
      <c r="G194" s="11"/>
      <c r="H194" s="11"/>
      <c r="I194" s="14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72"/>
      <c r="Y194" s="2"/>
    </row>
    <row r="195" spans="1:25" ht="12.75">
      <c r="A195" s="143"/>
      <c r="B195" s="2"/>
      <c r="C195" s="104"/>
      <c r="D195" s="148"/>
      <c r="E195" s="2"/>
      <c r="F195" s="2"/>
      <c r="G195" s="11"/>
      <c r="H195" s="11"/>
      <c r="I195" s="14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72"/>
      <c r="Y195" s="2"/>
    </row>
    <row r="196" spans="1:25" ht="12.75">
      <c r="A196" s="143"/>
      <c r="B196" s="2"/>
      <c r="C196" s="104"/>
      <c r="D196" s="148"/>
      <c r="E196" s="2"/>
      <c r="F196" s="2"/>
      <c r="G196" s="11"/>
      <c r="H196" s="11"/>
      <c r="I196" s="14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72"/>
      <c r="Y196" s="2"/>
    </row>
    <row r="197" spans="1:25" ht="12.75">
      <c r="A197" s="143"/>
      <c r="B197" s="2"/>
      <c r="C197" s="104"/>
      <c r="D197" s="148"/>
      <c r="E197" s="2"/>
      <c r="F197" s="2"/>
      <c r="G197" s="11"/>
      <c r="H197" s="11"/>
      <c r="I197" s="1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72"/>
      <c r="Y197" s="2"/>
    </row>
    <row r="198" spans="1:25" ht="12.75">
      <c r="A198" s="143"/>
      <c r="B198" s="2"/>
      <c r="C198" s="104"/>
      <c r="D198" s="148"/>
      <c r="E198" s="2"/>
      <c r="F198" s="2"/>
      <c r="G198" s="11"/>
      <c r="H198" s="11"/>
      <c r="I198" s="1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72"/>
      <c r="Y198" s="2"/>
    </row>
    <row r="199" spans="1:25" ht="12.75">
      <c r="A199" s="143"/>
      <c r="B199" s="2"/>
      <c r="C199" s="104"/>
      <c r="D199" s="148"/>
      <c r="E199" s="2"/>
      <c r="F199" s="2"/>
      <c r="G199" s="11"/>
      <c r="H199" s="11"/>
      <c r="I199" s="1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72"/>
      <c r="Y199" s="2"/>
    </row>
    <row r="200" spans="1:25" ht="12.75">
      <c r="A200" s="143"/>
      <c r="B200" s="2"/>
      <c r="C200" s="104"/>
      <c r="D200" s="148"/>
      <c r="E200" s="2"/>
      <c r="F200" s="2"/>
      <c r="G200" s="11"/>
      <c r="H200" s="11"/>
      <c r="I200" s="14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72"/>
      <c r="Y200" s="2"/>
    </row>
    <row r="201" spans="1:25" ht="12.75">
      <c r="A201" s="143"/>
      <c r="B201" s="2"/>
      <c r="C201" s="104"/>
      <c r="D201" s="148"/>
      <c r="E201" s="2"/>
      <c r="F201" s="2"/>
      <c r="G201" s="11"/>
      <c r="H201" s="11"/>
      <c r="I201" s="14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72"/>
      <c r="Y201" s="2"/>
    </row>
    <row r="202" spans="1:25" ht="12.75">
      <c r="A202" s="143"/>
      <c r="B202" s="2"/>
      <c r="C202" s="104"/>
      <c r="D202" s="148"/>
      <c r="E202" s="2"/>
      <c r="F202" s="2"/>
      <c r="G202" s="11"/>
      <c r="H202" s="11"/>
      <c r="I202" s="14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72"/>
      <c r="Y202" s="2"/>
    </row>
    <row r="203" spans="1:25" ht="12.75">
      <c r="A203" s="143"/>
      <c r="B203" s="2"/>
      <c r="C203" s="104"/>
      <c r="D203" s="148"/>
      <c r="E203" s="2"/>
      <c r="F203" s="2"/>
      <c r="G203" s="11"/>
      <c r="H203" s="11"/>
      <c r="I203" s="14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72"/>
      <c r="Y203" s="2"/>
    </row>
    <row r="204" spans="1:25" ht="12.75">
      <c r="A204" s="143"/>
      <c r="B204" s="2"/>
      <c r="C204" s="104"/>
      <c r="D204" s="148"/>
      <c r="E204" s="2"/>
      <c r="F204" s="2"/>
      <c r="G204" s="11"/>
      <c r="H204" s="11"/>
      <c r="I204" s="14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72"/>
      <c r="Y204" s="2"/>
    </row>
    <row r="205" spans="1:25" ht="12.75">
      <c r="A205" s="143"/>
      <c r="B205" s="2"/>
      <c r="C205" s="104"/>
      <c r="D205" s="148"/>
      <c r="E205" s="2"/>
      <c r="F205" s="2"/>
      <c r="G205" s="11"/>
      <c r="H205" s="11"/>
      <c r="I205" s="14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72"/>
      <c r="Y205" s="2"/>
    </row>
    <row r="206" spans="1:25" ht="12.75">
      <c r="A206" s="143"/>
      <c r="B206" s="2"/>
      <c r="C206" s="104"/>
      <c r="D206" s="148"/>
      <c r="E206" s="2"/>
      <c r="F206" s="2"/>
      <c r="G206" s="11"/>
      <c r="H206" s="11"/>
      <c r="I206" s="14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72"/>
      <c r="Y206" s="2"/>
    </row>
    <row r="207" spans="1:25" ht="12.75">
      <c r="A207" s="143"/>
      <c r="B207" s="2"/>
      <c r="C207" s="104"/>
      <c r="D207" s="148"/>
      <c r="E207" s="2"/>
      <c r="F207" s="2"/>
      <c r="G207" s="11"/>
      <c r="H207" s="11"/>
      <c r="I207" s="14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72"/>
      <c r="Y207" s="2"/>
    </row>
    <row r="208" spans="1:25" ht="12.75">
      <c r="A208" s="143"/>
      <c r="B208" s="2"/>
      <c r="C208" s="104"/>
      <c r="D208" s="148"/>
      <c r="E208" s="2"/>
      <c r="F208" s="2"/>
      <c r="G208" s="11"/>
      <c r="H208" s="11"/>
      <c r="I208" s="14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72"/>
      <c r="Y208" s="2"/>
    </row>
    <row r="209" spans="1:25" ht="12.75">
      <c r="A209" s="143"/>
      <c r="B209" s="2"/>
      <c r="C209" s="104"/>
      <c r="D209" s="148"/>
      <c r="E209" s="2"/>
      <c r="F209" s="2"/>
      <c r="G209" s="11"/>
      <c r="H209" s="11"/>
      <c r="I209" s="14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72"/>
      <c r="Y209" s="2"/>
    </row>
    <row r="210" spans="1:25" ht="12.75">
      <c r="A210" s="143"/>
      <c r="B210" s="2"/>
      <c r="C210" s="104"/>
      <c r="D210" s="148"/>
      <c r="E210" s="2"/>
      <c r="F210" s="2"/>
      <c r="G210" s="11"/>
      <c r="H210" s="11"/>
      <c r="I210" s="14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72"/>
      <c r="Y210" s="2"/>
    </row>
    <row r="211" spans="1:25" ht="12.75">
      <c r="A211" s="143"/>
      <c r="B211" s="2"/>
      <c r="C211" s="104"/>
      <c r="D211" s="148"/>
      <c r="E211" s="2"/>
      <c r="F211" s="2"/>
      <c r="G211" s="11"/>
      <c r="H211" s="11"/>
      <c r="I211" s="14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72"/>
      <c r="Y211" s="2"/>
    </row>
    <row r="212" spans="1:25" ht="12.75">
      <c r="A212" s="143"/>
      <c r="B212" s="2"/>
      <c r="C212" s="104"/>
      <c r="D212" s="148"/>
      <c r="E212" s="2"/>
      <c r="F212" s="2"/>
      <c r="G212" s="11"/>
      <c r="H212" s="11"/>
      <c r="I212" s="14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72"/>
      <c r="Y212" s="2"/>
    </row>
    <row r="213" spans="1:25" ht="12.75">
      <c r="A213" s="143"/>
      <c r="B213" s="2"/>
      <c r="C213" s="104"/>
      <c r="D213" s="148"/>
      <c r="E213" s="2"/>
      <c r="F213" s="2"/>
      <c r="G213" s="11"/>
      <c r="H213" s="11"/>
      <c r="I213" s="14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72"/>
      <c r="Y213" s="2"/>
    </row>
    <row r="214" spans="1:25" ht="12.75">
      <c r="A214" s="143"/>
      <c r="B214" s="2"/>
      <c r="C214" s="104"/>
      <c r="D214" s="148"/>
      <c r="E214" s="2"/>
      <c r="F214" s="2"/>
      <c r="G214" s="11"/>
      <c r="H214" s="11"/>
      <c r="I214" s="14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72"/>
      <c r="Y214" s="2"/>
    </row>
    <row r="215" spans="1:25" ht="12.75">
      <c r="A215" s="143"/>
      <c r="B215" s="2"/>
      <c r="C215" s="104"/>
      <c r="D215" s="148"/>
      <c r="E215" s="2"/>
      <c r="F215" s="2"/>
      <c r="G215" s="11"/>
      <c r="H215" s="11"/>
      <c r="I215" s="14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72"/>
      <c r="Y215" s="2"/>
    </row>
    <row r="216" spans="1:25" ht="12.75">
      <c r="A216" s="143"/>
      <c r="B216" s="2"/>
      <c r="C216" s="104"/>
      <c r="D216" s="148"/>
      <c r="E216" s="2"/>
      <c r="F216" s="2"/>
      <c r="G216" s="11"/>
      <c r="H216" s="11"/>
      <c r="I216" s="14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72"/>
      <c r="Y216" s="2"/>
    </row>
    <row r="217" spans="1:25" ht="12.75">
      <c r="A217" s="143"/>
      <c r="B217" s="2"/>
      <c r="C217" s="104"/>
      <c r="D217" s="148"/>
      <c r="E217" s="2"/>
      <c r="F217" s="2"/>
      <c r="G217" s="11"/>
      <c r="H217" s="11"/>
      <c r="I217" s="14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72"/>
      <c r="Y217" s="2"/>
    </row>
    <row r="218" spans="1:25" ht="12.75">
      <c r="A218" s="143"/>
      <c r="B218" s="2"/>
      <c r="C218" s="104"/>
      <c r="D218" s="148"/>
      <c r="E218" s="2"/>
      <c r="F218" s="2"/>
      <c r="G218" s="11"/>
      <c r="H218" s="11"/>
      <c r="I218" s="14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72"/>
      <c r="Y218" s="2"/>
    </row>
    <row r="219" spans="1:25" ht="12.75">
      <c r="A219" s="143"/>
      <c r="B219" s="2"/>
      <c r="C219" s="104"/>
      <c r="D219" s="148"/>
      <c r="E219" s="2"/>
      <c r="F219" s="2"/>
      <c r="G219" s="11"/>
      <c r="H219" s="11"/>
      <c r="I219" s="14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72"/>
      <c r="Y219" s="2"/>
    </row>
    <row r="220" spans="1:25" ht="12.75">
      <c r="A220" s="143"/>
      <c r="B220" s="2"/>
      <c r="C220" s="104"/>
      <c r="D220" s="148"/>
      <c r="E220" s="2"/>
      <c r="F220" s="2"/>
      <c r="G220" s="11"/>
      <c r="H220" s="11"/>
      <c r="I220" s="14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72"/>
      <c r="Y220" s="2"/>
    </row>
    <row r="221" spans="1:25" ht="12.75">
      <c r="A221" s="143"/>
      <c r="B221" s="2"/>
      <c r="C221" s="104"/>
      <c r="D221" s="148"/>
      <c r="E221" s="2"/>
      <c r="F221" s="2"/>
      <c r="G221" s="11"/>
      <c r="H221" s="11"/>
      <c r="I221" s="14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72"/>
      <c r="Y221" s="2"/>
    </row>
    <row r="222" spans="1:25" ht="12.75">
      <c r="A222" s="143"/>
      <c r="B222" s="2"/>
      <c r="C222" s="104"/>
      <c r="D222" s="148"/>
      <c r="E222" s="2"/>
      <c r="F222" s="2"/>
      <c r="G222" s="11"/>
      <c r="H222" s="11"/>
      <c r="I222" s="14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72"/>
      <c r="Y222" s="2"/>
    </row>
    <row r="228" ht="11.25" customHeight="1"/>
  </sheetData>
  <sheetProtection/>
  <mergeCells count="31">
    <mergeCell ref="Y2:Y5"/>
    <mergeCell ref="B83:D83"/>
    <mergeCell ref="A1:Y1"/>
    <mergeCell ref="I2:I5"/>
    <mergeCell ref="J2:J5"/>
    <mergeCell ref="M2:M5"/>
    <mergeCell ref="N2:N5"/>
    <mergeCell ref="L2:L5"/>
    <mergeCell ref="A2:A5"/>
    <mergeCell ref="H79:M79"/>
    <mergeCell ref="E4:E5"/>
    <mergeCell ref="D4:D5"/>
    <mergeCell ref="C4:C5"/>
    <mergeCell ref="B2:B5"/>
    <mergeCell ref="C2:G3"/>
    <mergeCell ref="H2:H5"/>
    <mergeCell ref="F4:F5"/>
    <mergeCell ref="I95:L95"/>
    <mergeCell ref="I85:M85"/>
    <mergeCell ref="I86:M86"/>
    <mergeCell ref="H89:J89"/>
    <mergeCell ref="G4:G5"/>
    <mergeCell ref="K89:L89"/>
    <mergeCell ref="H81:M81"/>
    <mergeCell ref="I84:M84"/>
    <mergeCell ref="O2:T4"/>
    <mergeCell ref="U2:U5"/>
    <mergeCell ref="X2:X5"/>
    <mergeCell ref="V2:V5"/>
    <mergeCell ref="W2:W5"/>
    <mergeCell ref="K2:K5"/>
  </mergeCells>
  <hyperlinks>
    <hyperlink ref="Y6" r:id="rId1" display="CODICE 1.xlsx"/>
  </hyperlinks>
  <printOptions/>
  <pageMargins left="0.3937007874015748" right="0.3937007874015748" top="0.3937007874015748" bottom="0.71" header="0.4" footer="0.73"/>
  <pageSetup cellComments="asDisplayed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D1"/>
  <sheetViews>
    <sheetView zoomScalePageLayoutView="0" workbookViewId="0" topLeftCell="A1">
      <selection activeCell="A1" sqref="A1:D1"/>
    </sheetView>
  </sheetViews>
  <sheetFormatPr defaultColWidth="9.140625" defaultRowHeight="12.75"/>
  <cols>
    <col min="4" max="4" width="33.421875" style="0" customWidth="1"/>
  </cols>
  <sheetData>
    <row r="1" spans="1:4" ht="42.75" customHeight="1">
      <c r="A1" s="230" t="s">
        <v>194</v>
      </c>
      <c r="B1" s="230"/>
      <c r="C1" s="230"/>
      <c r="D1" s="23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c.tortonesi</dc:creator>
  <cp:keywords/>
  <dc:description/>
  <cp:lastModifiedBy>EREMITA FEDERICA</cp:lastModifiedBy>
  <cp:lastPrinted>2013-12-17T07:33:13Z</cp:lastPrinted>
  <dcterms:created xsi:type="dcterms:W3CDTF">2001-08-20T06:42:08Z</dcterms:created>
  <dcterms:modified xsi:type="dcterms:W3CDTF">2021-05-05T11:40:24Z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