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FRANCO\Ufficio\Dati catastali\"/>
    </mc:Choice>
  </mc:AlternateContent>
  <xr:revisionPtr revIDLastSave="0" documentId="8_{0C17E656-0749-47B8-BB50-43BCC5AE44C8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Foglio1!$H$1:$H$247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79" i="1" l="1"/>
  <c r="J179" i="1"/>
  <c r="L182" i="1" l="1"/>
  <c r="L181" i="1"/>
  <c r="L180" i="1"/>
  <c r="J182" i="1"/>
  <c r="J181" i="1"/>
  <c r="J180" i="1"/>
  <c r="F175" i="1" l="1"/>
  <c r="E184" i="1" l="1"/>
  <c r="E175" i="1"/>
  <c r="N156" i="1" l="1"/>
  <c r="N157" i="1"/>
  <c r="N161" i="1"/>
  <c r="N162" i="1"/>
  <c r="N163" i="1"/>
  <c r="N164" i="1"/>
  <c r="E174" i="1" l="1"/>
  <c r="E173" i="1"/>
  <c r="N80" i="1"/>
  <c r="G79" i="1"/>
  <c r="P165" i="1" l="1"/>
  <c r="G37" i="1"/>
  <c r="E183" i="1" l="1"/>
  <c r="F187" i="1" l="1"/>
  <c r="E187" i="1"/>
  <c r="F178" i="1" l="1"/>
  <c r="F177" i="1"/>
  <c r="F176" i="1"/>
  <c r="F174" i="1"/>
  <c r="F173" i="1"/>
  <c r="E178" i="1"/>
  <c r="E177" i="1"/>
  <c r="E176" i="1"/>
  <c r="G7" i="1"/>
  <c r="N7" i="1" s="1"/>
  <c r="G8" i="1"/>
  <c r="N8" i="1" s="1"/>
  <c r="G9" i="1"/>
  <c r="N9" i="1" s="1"/>
  <c r="G10" i="1"/>
  <c r="N10" i="1" s="1"/>
  <c r="G11" i="1"/>
  <c r="N11" i="1" s="1"/>
  <c r="G12" i="1"/>
  <c r="N12" i="1" s="1"/>
  <c r="G13" i="1"/>
  <c r="N13" i="1" s="1"/>
  <c r="G14" i="1"/>
  <c r="N14" i="1" s="1"/>
  <c r="G15" i="1"/>
  <c r="N15" i="1" s="1"/>
  <c r="G16" i="1"/>
  <c r="N16" i="1" s="1"/>
  <c r="G17" i="1"/>
  <c r="N17" i="1" s="1"/>
  <c r="G18" i="1"/>
  <c r="N18" i="1" s="1"/>
  <c r="G19" i="1"/>
  <c r="N19" i="1" s="1"/>
  <c r="G20" i="1"/>
  <c r="N20" i="1" s="1"/>
  <c r="G21" i="1"/>
  <c r="N21" i="1" s="1"/>
  <c r="G22" i="1"/>
  <c r="N22" i="1" s="1"/>
  <c r="G23" i="1"/>
  <c r="N23" i="1" s="1"/>
  <c r="G24" i="1"/>
  <c r="N24" i="1" s="1"/>
  <c r="G25" i="1"/>
  <c r="N25" i="1" s="1"/>
  <c r="G26" i="1"/>
  <c r="N26" i="1" s="1"/>
  <c r="G27" i="1"/>
  <c r="N27" i="1" s="1"/>
  <c r="G28" i="1"/>
  <c r="N28" i="1" s="1"/>
  <c r="G29" i="1"/>
  <c r="N29" i="1" s="1"/>
  <c r="G30" i="1"/>
  <c r="N30" i="1" s="1"/>
  <c r="G31" i="1"/>
  <c r="N31" i="1" s="1"/>
  <c r="G32" i="1"/>
  <c r="N32" i="1" s="1"/>
  <c r="G33" i="1"/>
  <c r="N33" i="1" s="1"/>
  <c r="G34" i="1"/>
  <c r="N34" i="1" s="1"/>
  <c r="G35" i="1"/>
  <c r="N35" i="1" s="1"/>
  <c r="N36" i="1"/>
  <c r="N37" i="1"/>
  <c r="G38" i="1"/>
  <c r="N38" i="1" s="1"/>
  <c r="G39" i="1"/>
  <c r="N39" i="1" s="1"/>
  <c r="G40" i="1"/>
  <c r="N40" i="1" s="1"/>
  <c r="G41" i="1"/>
  <c r="N41" i="1" s="1"/>
  <c r="G42" i="1"/>
  <c r="N42" i="1" s="1"/>
  <c r="G43" i="1"/>
  <c r="N43" i="1" s="1"/>
  <c r="G44" i="1"/>
  <c r="N44" i="1" s="1"/>
  <c r="G45" i="1"/>
  <c r="N45" i="1" s="1"/>
  <c r="G46" i="1"/>
  <c r="N46" i="1" s="1"/>
  <c r="G47" i="1"/>
  <c r="N47" i="1" s="1"/>
  <c r="G48" i="1"/>
  <c r="N48" i="1" s="1"/>
  <c r="G49" i="1"/>
  <c r="N49" i="1" s="1"/>
  <c r="G50" i="1"/>
  <c r="N50" i="1" s="1"/>
  <c r="G51" i="1"/>
  <c r="N51" i="1" s="1"/>
  <c r="G52" i="1"/>
  <c r="N52" i="1" s="1"/>
  <c r="G53" i="1"/>
  <c r="N53" i="1" s="1"/>
  <c r="G54" i="1"/>
  <c r="N54" i="1" s="1"/>
  <c r="G55" i="1"/>
  <c r="N55" i="1" s="1"/>
  <c r="G56" i="1"/>
  <c r="N56" i="1" s="1"/>
  <c r="G57" i="1"/>
  <c r="N57" i="1" s="1"/>
  <c r="G58" i="1"/>
  <c r="N58" i="1" s="1"/>
  <c r="G59" i="1"/>
  <c r="N59" i="1" s="1"/>
  <c r="G60" i="1"/>
  <c r="N60" i="1" s="1"/>
  <c r="G61" i="1"/>
  <c r="N61" i="1" s="1"/>
  <c r="G62" i="1"/>
  <c r="N62" i="1" s="1"/>
  <c r="G63" i="1"/>
  <c r="N63" i="1" s="1"/>
  <c r="G64" i="1"/>
  <c r="N64" i="1" s="1"/>
  <c r="G65" i="1"/>
  <c r="N65" i="1" s="1"/>
  <c r="G66" i="1"/>
  <c r="N66" i="1" s="1"/>
  <c r="G67" i="1"/>
  <c r="N67" i="1" s="1"/>
  <c r="G68" i="1"/>
  <c r="N68" i="1" s="1"/>
  <c r="G69" i="1"/>
  <c r="N69" i="1" s="1"/>
  <c r="G70" i="1"/>
  <c r="N70" i="1" s="1"/>
  <c r="G71" i="1"/>
  <c r="N71" i="1" s="1"/>
  <c r="G72" i="1"/>
  <c r="N72" i="1" s="1"/>
  <c r="G73" i="1"/>
  <c r="N73" i="1" s="1"/>
  <c r="G74" i="1"/>
  <c r="N74" i="1" s="1"/>
  <c r="G75" i="1"/>
  <c r="N75" i="1" s="1"/>
  <c r="G76" i="1"/>
  <c r="N76" i="1" s="1"/>
  <c r="G77" i="1"/>
  <c r="N77" i="1" s="1"/>
  <c r="G78" i="1"/>
  <c r="N78" i="1" s="1"/>
  <c r="N79" i="1"/>
  <c r="G81" i="1"/>
  <c r="N81" i="1" s="1"/>
  <c r="G82" i="1"/>
  <c r="N82" i="1" s="1"/>
  <c r="G83" i="1"/>
  <c r="N83" i="1" s="1"/>
  <c r="G84" i="1"/>
  <c r="N84" i="1" s="1"/>
  <c r="G85" i="1"/>
  <c r="N85" i="1" s="1"/>
  <c r="G86" i="1"/>
  <c r="N86" i="1" s="1"/>
  <c r="G87" i="1"/>
  <c r="N87" i="1" s="1"/>
  <c r="G88" i="1"/>
  <c r="N88" i="1" s="1"/>
  <c r="G89" i="1"/>
  <c r="N89" i="1" s="1"/>
  <c r="G90" i="1"/>
  <c r="N90" i="1" s="1"/>
  <c r="G91" i="1"/>
  <c r="N91" i="1" s="1"/>
  <c r="G92" i="1"/>
  <c r="N92" i="1" s="1"/>
  <c r="G93" i="1"/>
  <c r="N93" i="1" s="1"/>
  <c r="G94" i="1"/>
  <c r="N94" i="1" s="1"/>
  <c r="G95" i="1"/>
  <c r="N95" i="1" s="1"/>
  <c r="G96" i="1"/>
  <c r="N96" i="1" s="1"/>
  <c r="G97" i="1"/>
  <c r="N97" i="1" s="1"/>
  <c r="G98" i="1"/>
  <c r="N98" i="1" s="1"/>
  <c r="G99" i="1"/>
  <c r="N99" i="1" s="1"/>
  <c r="G100" i="1"/>
  <c r="N100" i="1" s="1"/>
  <c r="G101" i="1"/>
  <c r="N101" i="1" s="1"/>
  <c r="G102" i="1"/>
  <c r="N102" i="1" s="1"/>
  <c r="G103" i="1"/>
  <c r="N103" i="1" s="1"/>
  <c r="G104" i="1"/>
  <c r="N104" i="1" s="1"/>
  <c r="G105" i="1"/>
  <c r="N105" i="1" s="1"/>
  <c r="G106" i="1"/>
  <c r="N106" i="1" s="1"/>
  <c r="G107" i="1"/>
  <c r="N107" i="1" s="1"/>
  <c r="G108" i="1"/>
  <c r="N108" i="1" s="1"/>
  <c r="G109" i="1"/>
  <c r="N109" i="1" s="1"/>
  <c r="G110" i="1"/>
  <c r="N110" i="1" s="1"/>
  <c r="G111" i="1"/>
  <c r="N111" i="1" s="1"/>
  <c r="G112" i="1"/>
  <c r="N112" i="1" s="1"/>
  <c r="G113" i="1"/>
  <c r="N113" i="1" s="1"/>
  <c r="G114" i="1"/>
  <c r="N114" i="1" s="1"/>
  <c r="G115" i="1"/>
  <c r="N115" i="1" s="1"/>
  <c r="G116" i="1"/>
  <c r="N116" i="1" s="1"/>
  <c r="G117" i="1"/>
  <c r="N117" i="1" s="1"/>
  <c r="N118" i="1"/>
  <c r="G119" i="1"/>
  <c r="N119" i="1" s="1"/>
  <c r="G120" i="1"/>
  <c r="N120" i="1" s="1"/>
  <c r="G121" i="1"/>
  <c r="N121" i="1" s="1"/>
  <c r="G122" i="1"/>
  <c r="N122" i="1" s="1"/>
  <c r="G123" i="1"/>
  <c r="N123" i="1" s="1"/>
  <c r="G124" i="1"/>
  <c r="N124" i="1" s="1"/>
  <c r="G125" i="1"/>
  <c r="N125" i="1" s="1"/>
  <c r="G126" i="1"/>
  <c r="N126" i="1" s="1"/>
  <c r="G127" i="1"/>
  <c r="N127" i="1" s="1"/>
  <c r="G128" i="1"/>
  <c r="N128" i="1" s="1"/>
  <c r="G129" i="1"/>
  <c r="N129" i="1" s="1"/>
  <c r="G130" i="1"/>
  <c r="N130" i="1" s="1"/>
  <c r="G131" i="1"/>
  <c r="N131" i="1" s="1"/>
  <c r="N132" i="1"/>
  <c r="G133" i="1"/>
  <c r="N133" i="1" s="1"/>
  <c r="G134" i="1"/>
  <c r="N134" i="1" s="1"/>
  <c r="G135" i="1"/>
  <c r="N135" i="1" s="1"/>
  <c r="G136" i="1"/>
  <c r="N136" i="1" s="1"/>
  <c r="G137" i="1"/>
  <c r="N137" i="1" s="1"/>
  <c r="G138" i="1"/>
  <c r="N138" i="1" s="1"/>
  <c r="G139" i="1"/>
  <c r="N139" i="1" s="1"/>
  <c r="G140" i="1"/>
  <c r="N140" i="1" s="1"/>
  <c r="G141" i="1"/>
  <c r="N141" i="1" s="1"/>
  <c r="G142" i="1"/>
  <c r="N142" i="1" s="1"/>
  <c r="G143" i="1"/>
  <c r="N143" i="1" s="1"/>
  <c r="G144" i="1"/>
  <c r="N144" i="1" s="1"/>
  <c r="G145" i="1"/>
  <c r="N145" i="1" s="1"/>
  <c r="G146" i="1"/>
  <c r="N146" i="1" s="1"/>
  <c r="G147" i="1"/>
  <c r="N147" i="1" s="1"/>
  <c r="G148" i="1"/>
  <c r="N148" i="1" s="1"/>
  <c r="G149" i="1"/>
  <c r="N149" i="1" s="1"/>
  <c r="G150" i="1"/>
  <c r="N150" i="1" s="1"/>
  <c r="G151" i="1"/>
  <c r="N151" i="1" s="1"/>
  <c r="G152" i="1"/>
  <c r="N152" i="1" s="1"/>
  <c r="G153" i="1"/>
  <c r="N153" i="1" s="1"/>
  <c r="G154" i="1"/>
  <c r="N154" i="1" s="1"/>
  <c r="G155" i="1"/>
  <c r="N155" i="1" s="1"/>
  <c r="G158" i="1"/>
  <c r="N158" i="1" s="1"/>
  <c r="G159" i="1"/>
  <c r="N159" i="1" s="1"/>
  <c r="G160" i="1"/>
  <c r="N160" i="1" s="1"/>
  <c r="G6" i="1"/>
  <c r="E179" i="1" l="1"/>
  <c r="F179" i="1"/>
  <c r="N6" i="1"/>
  <c r="E182" i="1" s="1"/>
  <c r="E185" i="1" s="1"/>
</calcChain>
</file>

<file path=xl/sharedStrings.xml><?xml version="1.0" encoding="utf-8"?>
<sst xmlns="http://schemas.openxmlformats.org/spreadsheetml/2006/main" count="1059" uniqueCount="443">
  <si>
    <r>
      <rPr>
        <b/>
        <sz val="11"/>
        <color rgb="FF000000"/>
        <rFont val="Calibri"/>
        <family val="2"/>
        <charset val="1"/>
      </rPr>
      <t xml:space="preserve">
</t>
    </r>
    <r>
      <rPr>
        <b/>
        <sz val="14"/>
        <color rgb="FF000000"/>
        <rFont val="Calibri"/>
        <family val="2"/>
        <charset val="1"/>
      </rPr>
      <t xml:space="preserve">MUNICIPIO IV
</t>
    </r>
    <r>
      <rPr>
        <b/>
        <sz val="9"/>
        <color rgb="FF000000"/>
        <rFont val="Calibri"/>
        <family val="2"/>
        <charset val="1"/>
      </rPr>
      <t xml:space="preserve"> (EX MUNICIPIO V)</t>
    </r>
    <r>
      <rPr>
        <b/>
        <sz val="11"/>
        <color rgb="FF000000"/>
        <rFont val="Calibri"/>
        <family val="2"/>
        <charset val="1"/>
      </rPr>
      <t xml:space="preserve">         
</t>
    </r>
  </si>
  <si>
    <t>CODICE AREA</t>
  </si>
  <si>
    <t>LOCALITA'</t>
  </si>
  <si>
    <t>DATI CATASTALI</t>
  </si>
  <si>
    <t>Matricola
IBU</t>
  </si>
  <si>
    <t>Area
 in adozione</t>
  </si>
  <si>
    <t>Superficie in adozione mq.</t>
  </si>
  <si>
    <t>FOGLIO</t>
  </si>
  <si>
    <t>PARTICELLA</t>
  </si>
  <si>
    <t>Tipologia</t>
  </si>
  <si>
    <t>Superficie Rilevata
 mq.</t>
  </si>
  <si>
    <t>NO</t>
  </si>
  <si>
    <t>P.d.Z. Torraccia - Via Paolo Bonifacio - P.V.Q.</t>
  </si>
  <si>
    <t>B</t>
  </si>
  <si>
    <t>P.d.Z. Torraccia - Via E. Jovine</t>
  </si>
  <si>
    <t>P.d.Z. Torraccia - Via D. Manichella</t>
  </si>
  <si>
    <t>P.d.Z. Torraccia/G.R.A.</t>
  </si>
  <si>
    <t>A</t>
  </si>
  <si>
    <t>P.d.Z. Torraccia - Via P. Tuozzi</t>
  </si>
  <si>
    <t xml:space="preserve">2302/P - 1808/P </t>
  </si>
  <si>
    <t>P.d.Z. Torraccia - via Sandulli - via Jemolo</t>
  </si>
  <si>
    <t>1745/P - 820/P</t>
  </si>
  <si>
    <t>C</t>
  </si>
  <si>
    <t>P.d.Z. Torraccia - via Calasso - via Rosario Nicolò</t>
  </si>
  <si>
    <t>1745/P - 14/P</t>
  </si>
  <si>
    <t>17381
17365</t>
  </si>
  <si>
    <t xml:space="preserve">P.d.Z. Torraccia (1997)- Piazza Ambrosini  </t>
  </si>
  <si>
    <t>1710/P - 1708/P</t>
  </si>
  <si>
    <t xml:space="preserve"> P.d.Z Torraccia - Giardino Emilio Betti    </t>
  </si>
  <si>
    <t>2302/P</t>
  </si>
  <si>
    <t>P.d.Z. Torraccia - Via Jemolo (giardino degli imperatori)</t>
  </si>
  <si>
    <t xml:space="preserve">Sì: Associazione cinofilo_ambientali
sta Quattro Zampe a Torraccia
</t>
  </si>
  <si>
    <t>Via Casal Monastero - G.R.A.</t>
  </si>
  <si>
    <t>P.d.Z. Casal Monastero-V. di S.Alessandro spartitr.</t>
  </si>
  <si>
    <t xml:space="preserve">P.d. Z. Casal Monastero D1 - Via Nomentum </t>
  </si>
  <si>
    <t>P.D.Z. Casal de Pazzi 10/11</t>
  </si>
  <si>
    <t xml:space="preserve">2/P - 1551 - 501 - 239 - 97/P - 70 - 485/P - 94/P - 507/P - 38/P - 63 - 499 - 21/P - 16 - 15 - 60 - 8 - 9/P - 277/P - 19/P - 13 - 17 - 18 - 281/P </t>
  </si>
  <si>
    <t>V.le Kant - Giardino via Spinoza</t>
  </si>
  <si>
    <t>Parco Robinson (Via Nomentana ang v.le Kant)</t>
  </si>
  <si>
    <t>3/P - 115/P</t>
  </si>
  <si>
    <t>Parco pubblico Casal De Pazzi - (V)</t>
  </si>
  <si>
    <t>64/P - 67/P - 68/P - 60/P - 21/P - 63/P - 66/P - 65 - 22 - 26 - 25/P - 24/P</t>
  </si>
  <si>
    <t>E</t>
  </si>
  <si>
    <t>Via Zanardini</t>
  </si>
  <si>
    <t>Lottizzazione Casal de Pazzi</t>
  </si>
  <si>
    <t>V.le Kant - Via Zanardini</t>
  </si>
  <si>
    <t xml:space="preserve">480/P - 482/P - 717/P - 40/P - 5/P - 476/P - </t>
  </si>
  <si>
    <t>Viale Kant (Spartitraffico)</t>
  </si>
  <si>
    <t>482/P</t>
  </si>
  <si>
    <t>Parco Petroselli-Parco Aguzzano (raccordo)</t>
  </si>
  <si>
    <t>44/P - 11 - 98 - 99 - 251</t>
  </si>
  <si>
    <t>Comp. conv. F2 La Cecchina(Parco Farfalle)</t>
  </si>
  <si>
    <t>671 - 708 - 733/P - 736</t>
  </si>
  <si>
    <t>Compr. Conv. F2 La Cecchina - Via Nomentana</t>
  </si>
  <si>
    <t>635 - 652 - 653 - 640</t>
  </si>
  <si>
    <t>Compr. Conv. F2 La Cecchina - Via Fabbri</t>
  </si>
  <si>
    <t>660 - 40 - 667 - 665/P - 658 - 638 - 691 - 596/P - 673 - 692</t>
  </si>
  <si>
    <t>Compr. Conv. F2 La Cecchina - Via Glori</t>
  </si>
  <si>
    <t>256 - 257 - 738</t>
  </si>
  <si>
    <t>Compr. Conv. F2 La Cecchina - Via Buazzelli</t>
  </si>
  <si>
    <t>679 - 275 - 695 - 697</t>
  </si>
  <si>
    <t>Compr. Conv. F2 La Cecchina - Via Arena</t>
  </si>
  <si>
    <t>Via Lessing</t>
  </si>
  <si>
    <t>507/P - 38/P - 37/P</t>
  </si>
  <si>
    <t>Viale Marx (spartitraffico)</t>
  </si>
  <si>
    <t>38/P</t>
  </si>
  <si>
    <t>Sì - PARTE: Congregazione
Cristiana dei Testimoni di Geova</t>
  </si>
  <si>
    <t>Parco di Aguzzano</t>
  </si>
  <si>
    <t>Via Pollenza</t>
  </si>
  <si>
    <t>Via Casal Tidei</t>
  </si>
  <si>
    <t>Compr. Nomentano Nord S. Basilio- P.V.Q.</t>
  </si>
  <si>
    <t>Piazza Urbania - Via Civitanova</t>
  </si>
  <si>
    <t>Via Morrovalle - Via Recanati</t>
  </si>
  <si>
    <t>Compr. Conv. F1 Pratolungo</t>
  </si>
  <si>
    <t>304 - 305 (ex 806) - 794 - 803 - 804 - 811 - 814 - 818 - 1292/p (ex 812)</t>
  </si>
  <si>
    <t xml:space="preserve">Via B. Maranta </t>
  </si>
  <si>
    <t>32/P - 38 - 219 - 78 - 164/P - 166/P - 79 - 33</t>
  </si>
  <si>
    <t>Via M. Tilli - Via Bubani</t>
  </si>
  <si>
    <t>75 - 220 - 39 - 221/P - 513/P - 215</t>
  </si>
  <si>
    <t xml:space="preserve">Via Boroli-Via Galbani P.d.Z. Rebibbia </t>
  </si>
  <si>
    <t>Piano di Zona S. Basilio 2V</t>
  </si>
  <si>
    <t>Via Loreto - Via Sirolo</t>
  </si>
  <si>
    <t>Via Treia - Via Cagli</t>
  </si>
  <si>
    <t>Via Arcevia</t>
  </si>
  <si>
    <t>Compr. Conv. F2/G4 Casal Bianco</t>
  </si>
  <si>
    <t>1052 - 1054 - 1064
1066 - 1074</t>
  </si>
  <si>
    <t>145250
145249</t>
  </si>
  <si>
    <t>Parco Settecamini ( Parco Guido Rossa)</t>
  </si>
  <si>
    <t>Comprensorio Convenzionato F2 Capannacce</t>
  </si>
  <si>
    <t>2220 - 3513 - 3512 - 3515 - 3514 - 3516</t>
  </si>
  <si>
    <t>Piazza S. Maria dell'Olivo</t>
  </si>
  <si>
    <t>Via Casal Bianco - Via Tiburtina</t>
  </si>
  <si>
    <t>Parco Pietralata - Collina Lanciani</t>
  </si>
  <si>
    <t>Parco Casale Rocchi - Vicolo Casale Rocchi</t>
  </si>
  <si>
    <t>Compr. Conv. Pratolungo F1 Soc. Le Querce Via Elena Brandizzi Gianni, Via G. Rosaccio e Via Tiburtina (parco pratolungo Mosca)</t>
  </si>
  <si>
    <t>Sì: Comitato di Quartiere Comprensorio Pratolungo</t>
  </si>
  <si>
    <t xml:space="preserve">Via F. Cicogna P.d.Z. Rebibbia </t>
  </si>
  <si>
    <t>61 - 58/P - 164 - 65/P - 112/P - 66/P - 88/P - 86 - 87 - 674 - 85/P - 625 - 673 - 521 - 672/P</t>
  </si>
  <si>
    <t>Parco Kolbe</t>
  </si>
  <si>
    <t>64 - 1386 (ex 155/p) 
PUNTO VERDE QUALITA'</t>
  </si>
  <si>
    <t>Ponte Lanciani (scarpate)</t>
  </si>
  <si>
    <t>Stazione Metro di Rebibbia</t>
  </si>
  <si>
    <t>Via dei Monti Tiburtini</t>
  </si>
  <si>
    <t>Via Durantini - Via Pietralata</t>
  </si>
  <si>
    <t>Area verde nodo di scambio Ponte Mammolo(1997)</t>
  </si>
  <si>
    <t>Largo di Pietralata</t>
  </si>
  <si>
    <t>DECENTRATA</t>
  </si>
  <si>
    <t>Compr. Conv. E1 Messi D'Oro (1998)</t>
  </si>
  <si>
    <t>Sì - PARTE: Comitato area verde Pescosolido</t>
  </si>
  <si>
    <t>stazione Metro Monti Tiburtini</t>
  </si>
  <si>
    <t>Parco Via Feronia (ex P.V.Q. 5.19)</t>
  </si>
  <si>
    <t>9/P - 812 - 78/P - 79 - 73 - 1510 - 250 - 251 - 252 - 247 - 248 - 249 - 294</t>
  </si>
  <si>
    <t>da riprendere in consegna dal patrimonio</t>
  </si>
  <si>
    <t>Piazza F. Sacco</t>
  </si>
  <si>
    <t>Via Palmiro Togliatti</t>
  </si>
  <si>
    <t xml:space="preserve">608
</t>
  </si>
  <si>
    <t>25/P - 19/P - 265/P - 455/P - 286/P - 20/P - 23/P - 455/P - 15/P - 351/P - 142/P - 138/P
1180/P</t>
  </si>
  <si>
    <t>Parco Filippo  Meda ( Pietralata)</t>
  </si>
  <si>
    <t>Aree verdi Stazione Feronia (Metro Pietralata)</t>
  </si>
  <si>
    <t>1308/p - 401/p - 1233/p - 1236/p</t>
  </si>
  <si>
    <t>Sì - PARTE: B&amp;B Hotel Italia s.p.a.</t>
  </si>
  <si>
    <t>Piazza S. Maria del Soccorso - Staz. Metro</t>
  </si>
  <si>
    <t>35/P - 1617/P - 1615/P - 1371/P - 559/P - 588/P - 89/P - 810/P - 603/P - 928/P - 406/P - 1376/P - PARTE DELLA SEDE STRADALE</t>
  </si>
  <si>
    <t xml:space="preserve">Piano di Zona Tiburtino III </t>
  </si>
  <si>
    <t>Via Debussy, P.za S. Maria del Soccorso (1999)</t>
  </si>
  <si>
    <t xml:space="preserve">Via del Badile, Via del Frantoio, </t>
  </si>
  <si>
    <t>Via Venafro,Via della Vanga,</t>
  </si>
  <si>
    <t xml:space="preserve">Via Trivento, Largo Boiano,  </t>
  </si>
  <si>
    <t>Tiburtino Sud ex consorzio Castiglione (Via Cassiani)</t>
  </si>
  <si>
    <t>Tiburtino Sud ex consorzio Castiglione (viaAlberini)</t>
  </si>
  <si>
    <t>P.d.Z. Tiburtino Sud - Coop. Nuova Auspicio</t>
  </si>
  <si>
    <t>291/P - 286/P - 295/P - 131/P - 279/P - 114/P</t>
  </si>
  <si>
    <t xml:space="preserve">Sì: Associazione Ricreativa
Culturale ErGazebo </t>
  </si>
  <si>
    <t>Largo Beltramelli</t>
  </si>
  <si>
    <t>Via D. Angeli - Via Tiburtina</t>
  </si>
  <si>
    <t>Via Tiburtina (spartitraffico fronte villa Fassini)</t>
  </si>
  <si>
    <t>Parco Tiburtino III</t>
  </si>
  <si>
    <t>Villa Fassini</t>
  </si>
  <si>
    <t>Via F. Fiorentini</t>
  </si>
  <si>
    <t>Via G. Andrulli (Spartitraffico)</t>
  </si>
  <si>
    <t xml:space="preserve">(P.d.Z. Tiburtino Sud) Via B.Bardanzellu </t>
  </si>
  <si>
    <t>(P.d.Z. Tiburtino Sud) via F. Santi</t>
  </si>
  <si>
    <t>327/P - 10/P - 355/P - 353/P - 15/P</t>
  </si>
  <si>
    <t xml:space="preserve">(P.d.Z. Tiburtino Sud) Via Grotte di Gregna </t>
  </si>
  <si>
    <t>59/P - 54/P - 58/P - 76/P - 400/P - 109/P - 389/P - 327/P - 1014/P</t>
  </si>
  <si>
    <t>Sì - PARTE: Comitato di Quartiere Cittadini di Colli Aniene Bene Comune</t>
  </si>
  <si>
    <t>Parco Piazza Galati</t>
  </si>
  <si>
    <t>364/P - X2/P - X5/P - 10/P - 363 - 393/P - 370 - 13/P - 476/P - 467/P - 468</t>
  </si>
  <si>
    <t>Piazza Loriedo</t>
  </si>
  <si>
    <t>321/P - 696 - 673 - 690 - 674 - 695 - 693/P</t>
  </si>
  <si>
    <t xml:space="preserve">(P.d.Z. Tiburtino Sud) Via Franceschini </t>
  </si>
  <si>
    <t>PUP 21/91 Via Gullo/Via Martinelli</t>
  </si>
  <si>
    <t>311/p - 313</t>
  </si>
  <si>
    <t>Via Galla Placidia</t>
  </si>
  <si>
    <t>Sì: Comitato Insieme per Via Galla
Placidia</t>
  </si>
  <si>
    <t>Via Donati - Via R. Calzini</t>
  </si>
  <si>
    <t xml:space="preserve">(P.d.Z. Tiburtino Sud)Via Sacco e Vanzetti </t>
  </si>
  <si>
    <t>1257/P - 445/P - 446/P - 448/P - 59/P</t>
  </si>
  <si>
    <t>Via O. Guardati-V. M. Ruini( P.d.Z Tiburtino Sud)</t>
  </si>
  <si>
    <t>262 - 260 - 236</t>
  </si>
  <si>
    <t>Via Melandri  ( P.d.Z Tiburtino Sud)</t>
  </si>
  <si>
    <t>L.go N.Franchellucci ( P.d.Z Tiburtino Sud)</t>
  </si>
  <si>
    <t>Via Calosso( P.d.Z Tiburtino Sud)</t>
  </si>
  <si>
    <t>Via E.D'Onofrio ( P.d.Z Tiburtino Sud)</t>
  </si>
  <si>
    <t>511/P - 510/P - 250/P</t>
  </si>
  <si>
    <t>Via E. Rossi(P.d.Z. Tiburtino Sud)</t>
  </si>
  <si>
    <t>Via I.Giordani-V.Trivento (P.d.Z. Tiburtino Sud)</t>
  </si>
  <si>
    <t>361/P</t>
  </si>
  <si>
    <t>Via I.Giordani (( P.d.Z Tiburtino Sud)</t>
  </si>
  <si>
    <t>6 - 372/P - 374 - 370/P - 11 - 1113/P - 5/P</t>
  </si>
  <si>
    <t>via A. Balabanoff nord( P.d.Z Tiburtino Sud)</t>
  </si>
  <si>
    <t>144 - 145 - X10/P - 102/P - 103/P</t>
  </si>
  <si>
    <t>tra via A. Balabanoff - via F. Campagna( P.d.Z Tiburtino Sud)</t>
  </si>
  <si>
    <t>via A. Balabanoff sud( P.d.Z Tiburtino Sud)</t>
  </si>
  <si>
    <t>ang. Via degli Alberini -via F. Compagna  (P.d.Z Tiburtino Sud)</t>
  </si>
  <si>
    <t>110/P</t>
  </si>
  <si>
    <t>Via degli Alberini( P.d.Z Tiburtino Sud)</t>
  </si>
  <si>
    <t>307/p - 30/p</t>
  </si>
  <si>
    <t>ang. Via G. Togni - via G. Spataro</t>
  </si>
  <si>
    <t>292/P - 113/P</t>
  </si>
  <si>
    <t>PdZ Tiburtino Sud - Via Niccolai</t>
  </si>
  <si>
    <t>772/P</t>
  </si>
  <si>
    <t>Sì: Condominio di Vito Giuseppe Galati,54</t>
  </si>
  <si>
    <t>Autostrada Roma-L'Aquila rampa nord</t>
  </si>
  <si>
    <t>265/P - 460/P - 267/P - 509/P - 511 - 485/P - 510 - 414/P - 181/P - 513 - 512 - 419/P - 417/P - 413/P - 184/P - 182/P - 365/P - 17/P - 185/P - 183/P - 266/P - 263/P - 267/P</t>
  </si>
  <si>
    <t>Largo Ruini (P.d.Z Tiburtino Sud)</t>
  </si>
  <si>
    <t>Via Massini (PdZ Tiburtino sud)</t>
  </si>
  <si>
    <t>450/P - 227/P</t>
  </si>
  <si>
    <t>Parco Colli Aniene (Baden Powel)</t>
  </si>
  <si>
    <t>530 - X16 - 533/P - 63 - 416 - 527/P - 419/P - 523/P - 524/P - - 470/P - 1257/P - 445/P - 224/P - 449/P - 454 - 521 - 453 - 226/P - 84/P - 487/P - 491/P - 490 - 489/P - 1082 - 451/P</t>
  </si>
  <si>
    <t>Parco Tor Sapienza (via Casale della Martora)</t>
  </si>
  <si>
    <t xml:space="preserve">Piazza B. Crivelli </t>
  </si>
  <si>
    <t>Via Bergamini ( sottovia)</t>
  </si>
  <si>
    <t>Via Bergamini (spartitraffico)</t>
  </si>
  <si>
    <t>Piazza Persico</t>
  </si>
  <si>
    <t>Via Igino Giordani</t>
  </si>
  <si>
    <t>Consorzio Verderocca</t>
  </si>
  <si>
    <t>Casal Bruciato II - Via Andrulli</t>
  </si>
  <si>
    <t>Largo De Dominicis</t>
  </si>
  <si>
    <t>Via Portonaccio (spartitraffico)</t>
  </si>
  <si>
    <t>Piazza T. Smith - Via Bergamini</t>
  </si>
  <si>
    <t>Piazza T. De Cristofori</t>
  </si>
  <si>
    <t>Piazza S. Maria Consolatrice</t>
  </si>
  <si>
    <t>Via dei Crispolti</t>
  </si>
  <si>
    <t>via Verdinois  /via Serenissima-Autostrada Roma-L'Aquila-TAV</t>
  </si>
  <si>
    <t>PdZ REBIBBIA - Via Palombini - Via Briziarelli</t>
  </si>
  <si>
    <t>Via Marchesa di Barolo</t>
  </si>
  <si>
    <t>642/P - 643/P</t>
  </si>
  <si>
    <t>Tenuta della Cervelletta</t>
  </si>
  <si>
    <t>via A. Bergamini PUP 23</t>
  </si>
  <si>
    <t>Sì: Associazione Parco Bergamini</t>
  </si>
  <si>
    <t>Via del Casale di S. Basilio ang Via Tiburtina</t>
  </si>
  <si>
    <t>Via Manzella fr. civ. 154</t>
  </si>
  <si>
    <t>Area Piano di Zona Casal Monastero (Via Elisea Savelli)</t>
  </si>
  <si>
    <t>Area Piano di Zona Casal Monastero (Via Cornicolum)- Via Castelchiodato (1997)</t>
  </si>
  <si>
    <t>Pz Casal Monastero - Via S. Giovanni in Argentella</t>
  </si>
  <si>
    <t>Sì: Comitato di Quartiere A.S.S.C.
Casal Monastero</t>
  </si>
  <si>
    <t>P.R.U. Case Rosse</t>
  </si>
  <si>
    <t>Compr. Conv. F1 Settecamini - Triakis - Via Montenero Sabino</t>
  </si>
  <si>
    <t>2051 - 2052 - 1300 - 1295 - 1293 - 1287 - 1306/p</t>
  </si>
  <si>
    <t>Via Morozzo della Rocca - Via Pollio (parco Renato Conticelli)</t>
  </si>
  <si>
    <t>Aree S.D.O. - Via dello Scalo Prenestino</t>
  </si>
  <si>
    <t>P.P. Tor Cervara 2 - Via delle Georgiche</t>
  </si>
  <si>
    <t>Parco Case Rosse - Via Cercepiccola</t>
  </si>
  <si>
    <t>Parco Casal Bruciato - Via dei Cluniacensi</t>
  </si>
  <si>
    <t>910 (ex 820) - 822 - 1042 - 432 - 1186 - 285 - 32 - 911 - 912 - 913</t>
  </si>
  <si>
    <t>Via Achille Tedeschi (Compr. Direz. Pietralata)</t>
  </si>
  <si>
    <t>1377/P</t>
  </si>
  <si>
    <t>P.U. Tor Cervara 2 - Via delle Georgiche - Via Melibeo</t>
  </si>
  <si>
    <t>Compr. Conv. Settecamini - Via Cerchiara</t>
  </si>
  <si>
    <t>P.U.P. Viale Marx (adiacente area cod. 14)</t>
  </si>
  <si>
    <t>373/P</t>
  </si>
  <si>
    <t>Via Feronia angolo Via dei Durantini - SDO Pietralata</t>
  </si>
  <si>
    <t>2090/p - 735 - 2148 - 2141 - 2146 - 2201 - 2124 - 733</t>
  </si>
  <si>
    <t>D</t>
  </si>
  <si>
    <t>5.8 P.V.Q. TIBURTINO SUD</t>
  </si>
  <si>
    <t>5.14 P.V.Q. CASALE CALETTO</t>
  </si>
  <si>
    <t>Associazione Unnra Casas ?</t>
  </si>
  <si>
    <t>Riqualificato Dip. Periferie</t>
  </si>
  <si>
    <t xml:space="preserve">In consegna Temporanea alla 
Sovrintendenza  Verbale consegna
del 24/1/1984 </t>
  </si>
  <si>
    <t>Dip. Periferie</t>
  </si>
  <si>
    <t>151034
151040
NO</t>
  </si>
  <si>
    <t>Mq. aree manutenute in Convenzione</t>
  </si>
  <si>
    <t>TIPOLOGIA DELLE AREE</t>
  </si>
  <si>
    <t>Mq. aree decentrate</t>
  </si>
  <si>
    <t>F</t>
  </si>
  <si>
    <t>TIPOLOGIA</t>
  </si>
  <si>
    <t>ARREDO STRADALE</t>
  </si>
  <si>
    <t>AREE DI SOSTA</t>
  </si>
  <si>
    <t>VERDE ATTREZZATO</t>
  </si>
  <si>
    <t>VERDE STORICO</t>
  </si>
  <si>
    <t>GRANDI PARCHI URBANI</t>
  </si>
  <si>
    <t>VERDE SPECIALE</t>
  </si>
  <si>
    <t>Aree manutenute in economia</t>
  </si>
  <si>
    <t>Aree manutenute in adozione</t>
  </si>
  <si>
    <t>Aree manutenute con convenzione</t>
  </si>
  <si>
    <t>Aree decentrate mq.</t>
  </si>
  <si>
    <t>n.aree</t>
  </si>
  <si>
    <t>Sì: Associazione L'Anfiteatro (condiviso con i punti 67,00 PARTE, 71,04 e 71,01)</t>
  </si>
  <si>
    <t>Sì: Associazione L'Anfiteatro (condiviso con i punti 67,00 PARTE, 73,00 e 71,01)</t>
  </si>
  <si>
    <t>Sì: Associazione L'Anfiteatro (condiviso con i punti 67,00 PARTE, 73,00 e 71,04)</t>
  </si>
  <si>
    <t>Sì: 1) PARTE: Associazione
L'Anfiteatro (condiviso con i punti 73,00, 71,04 e 71,01); 2) Sig. Maurizio Bianchi (condiviso con il punto 62,00 PARTE)</t>
  </si>
  <si>
    <t>Sì: 1) PARTE: Sig. Maurizio Bianchi 
2) PARTE: Associazione Sportiva
Dilettantistica Arcobaleno (condiviso con il punto 67.00 parte) mq. 4.000</t>
  </si>
  <si>
    <t>Totale mq.</t>
  </si>
  <si>
    <t>n. aree</t>
  </si>
  <si>
    <t>430 - 431 - 434 - 436 - 438</t>
  </si>
  <si>
    <t>1242/P - 258 - 39 - 17 - 1213 - 1215 - 638 - 637 - 636 - 8 - 1246/P - 1244/P - 476</t>
  </si>
  <si>
    <t>46742
parziale</t>
  </si>
  <si>
    <t>1242/P</t>
  </si>
  <si>
    <t>1242/P - Verbale da verificare</t>
  </si>
  <si>
    <t>NON IN CONSEGNA</t>
  </si>
  <si>
    <t>VBL13188</t>
  </si>
  <si>
    <t xml:space="preserve">Parte della sede stradale </t>
  </si>
  <si>
    <t>VBL15484</t>
  </si>
  <si>
    <t>VBL16277
VBL15828</t>
  </si>
  <si>
    <t>VBL15654</t>
  </si>
  <si>
    <t>476 - 933 - 935 - 936 - 616 - 938 - 939 - 624 - 942 - 943 - 944 - 946 - 949 
948 - 623 - 947 - 1288 - 912 - 913 - 891 - 879/P - 378 - 934 - 940</t>
  </si>
  <si>
    <t>149443
149332
149435</t>
  </si>
  <si>
    <t>149449
VBL14824</t>
  </si>
  <si>
    <t>953 - 951/P - 1041 - 1042 - 918 - 919 - 893 - 888 - 894 - 16 - 881 - 1184 - 
1182 - 882 - 875 - 864 - 883 - 868 - 845 - 846 - 779 - 859 - 844/P - 879 - 891 - 890 - 911 - 1175/P - 877 - 14 - 873 - 903 - 862 - 366 - 362 - 834 - 895/P - 1180 - 1178 - 823 - 358 - 361 - 1176 - 471 - 853 - 851 - 850 - 849</t>
  </si>
  <si>
    <t>809 - 605 - 574/P - 436/P - 573/P</t>
  </si>
  <si>
    <t>467 - 2015/P</t>
  </si>
  <si>
    <t>34 - 820</t>
  </si>
  <si>
    <t>1866/P</t>
  </si>
  <si>
    <t>47/P</t>
  </si>
  <si>
    <t>P.V.Q. 5.7</t>
  </si>
  <si>
    <t>P.V.Q. 5.8</t>
  </si>
  <si>
    <t>P.V.Q. 5.9</t>
  </si>
  <si>
    <t>P.V.Q. 5.14</t>
  </si>
  <si>
    <t>P.V.Q. 5.15</t>
  </si>
  <si>
    <t>P.V.Q. 5.18</t>
  </si>
  <si>
    <t>P.V.Q. 5.19</t>
  </si>
  <si>
    <t>P.V.Q. 5.23</t>
  </si>
  <si>
    <t>46063
VBL17366
VBL17374
VBL17373</t>
  </si>
  <si>
    <t>2299/P</t>
  </si>
  <si>
    <t>VBL17373</t>
  </si>
  <si>
    <t xml:space="preserve">1745/P - 14/P - 1808/P - 1400/P </t>
  </si>
  <si>
    <t>47407
VBL17365
VBL17367
VBL17373
VBL17374</t>
  </si>
  <si>
    <t>14/P - 1745/P</t>
  </si>
  <si>
    <t xml:space="preserve">47407
VBL17365
VBL17367
</t>
  </si>
  <si>
    <t>483/P - 481/P - 482/P - 467/P - 458/P - 468 - 503/P</t>
  </si>
  <si>
    <t>1288/P - 1270/P - 1282/P - 1291/P - 684/P - 1268 - 1284/P - 1285/P</t>
  </si>
  <si>
    <t>2152/P</t>
  </si>
  <si>
    <t>Parte della sede stradale - 153/P - 658/P</t>
  </si>
  <si>
    <t>VBL11451
VBL10831</t>
  </si>
  <si>
    <t>462 - 2100 - 2099 - 2154/P - 1888 - 1028 - 2207 - 1029  - 1026 - 1021 - 460/P - 1022/P - 1024 - 1025 - 1026 - 1023</t>
  </si>
  <si>
    <t>Parte della sede stradale</t>
  </si>
  <si>
    <t>VBL11392</t>
  </si>
  <si>
    <t>VBL14480</t>
  </si>
  <si>
    <t>VBL12526
147164</t>
  </si>
  <si>
    <t>801/P - 799/P - 798/P</t>
  </si>
  <si>
    <t>VBL12696</t>
  </si>
  <si>
    <t xml:space="preserve">606
</t>
  </si>
  <si>
    <t xml:space="preserve">800/P
</t>
  </si>
  <si>
    <t>568/P - 106 - 114/P</t>
  </si>
  <si>
    <t>Superficie
Catastale mq.</t>
  </si>
  <si>
    <t>Compr. Conv. Casl de Pazzi</t>
  </si>
  <si>
    <r>
      <t xml:space="preserve">281
</t>
    </r>
    <r>
      <rPr>
        <b/>
        <sz val="11"/>
        <color theme="3"/>
        <rFont val="Calibri"/>
        <family val="2"/>
      </rPr>
      <t>281</t>
    </r>
  </si>
  <si>
    <r>
      <t xml:space="preserve">103 - 593 - 594 - 595 - 412 - 2118/P - 972 - 444 - 973 - 105 - 1950/P 
</t>
    </r>
    <r>
      <rPr>
        <b/>
        <sz val="11"/>
        <color theme="3"/>
        <rFont val="Calibri"/>
        <family val="2"/>
      </rPr>
      <t xml:space="preserve">2/P - 765/P - 9 - 10/P - 766 - 768 - 776 - 775 - 777 - 11 - 18 - 1631/P </t>
    </r>
  </si>
  <si>
    <r>
      <t xml:space="preserve">581
</t>
    </r>
    <r>
      <rPr>
        <b/>
        <sz val="11"/>
        <color theme="3"/>
        <rFont val="Calibri"/>
        <family val="2"/>
      </rPr>
      <t>601</t>
    </r>
  </si>
  <si>
    <r>
      <t xml:space="preserve">499/P - 500/P
</t>
    </r>
    <r>
      <rPr>
        <b/>
        <sz val="11"/>
        <color theme="3"/>
        <rFont val="Calibri"/>
        <family val="2"/>
      </rPr>
      <t>1636/P - 1633/P</t>
    </r>
  </si>
  <si>
    <r>
      <t xml:space="preserve">601
</t>
    </r>
    <r>
      <rPr>
        <b/>
        <sz val="11"/>
        <color theme="3"/>
        <rFont val="Calibri"/>
        <family val="2"/>
      </rPr>
      <t>602</t>
    </r>
  </si>
  <si>
    <r>
      <t xml:space="preserve">68/P - 447/P - 71/P - 74/P - 1276/P - 2205/P - 846/P
</t>
    </r>
    <r>
      <rPr>
        <b/>
        <sz val="11"/>
        <color theme="3"/>
        <rFont val="Calibri"/>
        <family val="2"/>
      </rPr>
      <t>1778/P - 1799/P - 1800/P - 1801/P - 1802/P - 532/P</t>
    </r>
  </si>
  <si>
    <r>
      <t xml:space="preserve">Parte della sede stardale
</t>
    </r>
    <r>
      <rPr>
        <b/>
        <sz val="11"/>
        <color theme="3"/>
        <rFont val="Calibri"/>
        <family val="2"/>
      </rPr>
      <t>Parte della sede stradale - 1004/P</t>
    </r>
  </si>
  <si>
    <r>
      <t xml:space="preserve">606
</t>
    </r>
    <r>
      <rPr>
        <b/>
        <sz val="11"/>
        <color theme="3"/>
        <rFont val="Calibri"/>
        <family val="2"/>
      </rPr>
      <t>607</t>
    </r>
  </si>
  <si>
    <r>
      <t xml:space="preserve">Parte della sede stradale
</t>
    </r>
    <r>
      <rPr>
        <b/>
        <sz val="11"/>
        <color theme="3"/>
        <rFont val="Calibri"/>
        <family val="2"/>
      </rPr>
      <t>7 - 1/P</t>
    </r>
  </si>
  <si>
    <r>
      <t xml:space="preserve">605
</t>
    </r>
    <r>
      <rPr>
        <b/>
        <sz val="11"/>
        <color theme="3"/>
        <rFont val="Calibri"/>
        <family val="2"/>
      </rPr>
      <t>606</t>
    </r>
  </si>
  <si>
    <r>
      <t xml:space="preserve">608
</t>
    </r>
    <r>
      <rPr>
        <b/>
        <sz val="11"/>
        <color theme="3"/>
        <rFont val="Calibri"/>
        <family val="2"/>
      </rPr>
      <t>655</t>
    </r>
  </si>
  <si>
    <r>
      <t xml:space="preserve">277 - 276 - 275/P - 246
</t>
    </r>
    <r>
      <rPr>
        <b/>
        <sz val="11"/>
        <color theme="3"/>
        <rFont val="Calibri"/>
        <family val="2"/>
      </rPr>
      <t>616</t>
    </r>
  </si>
  <si>
    <r>
      <t xml:space="preserve">655
</t>
    </r>
    <r>
      <rPr>
        <b/>
        <sz val="11"/>
        <color theme="3"/>
        <rFont val="Calibri"/>
        <family val="2"/>
      </rPr>
      <t>608</t>
    </r>
  </si>
  <si>
    <r>
      <t xml:space="preserve">631/P - 632/P 
</t>
    </r>
    <r>
      <rPr>
        <b/>
        <sz val="11"/>
        <color theme="3"/>
        <rFont val="Calibri"/>
        <family val="2"/>
      </rPr>
      <t>1281/P - 256/P</t>
    </r>
  </si>
  <si>
    <r>
      <t xml:space="preserve">608
</t>
    </r>
    <r>
      <rPr>
        <b/>
        <sz val="11"/>
        <color theme="3"/>
        <rFont val="Calibri"/>
        <family val="2"/>
      </rPr>
      <t>654</t>
    </r>
  </si>
  <si>
    <r>
      <t xml:space="preserve">969 - 968 - 110/P - 30/P - 
</t>
    </r>
    <r>
      <rPr>
        <b/>
        <sz val="11"/>
        <color theme="3"/>
        <rFont val="Calibri"/>
        <family val="2"/>
      </rPr>
      <t>126 (ex 96/P) - 95/P - 30/P - 110/P</t>
    </r>
  </si>
  <si>
    <r>
      <t xml:space="preserve">291
</t>
    </r>
    <r>
      <rPr>
        <b/>
        <sz val="11"/>
        <color theme="3"/>
        <rFont val="Calibri"/>
        <family val="2"/>
      </rPr>
      <t>291</t>
    </r>
    <r>
      <rPr>
        <b/>
        <sz val="11"/>
        <color rgb="FF000000"/>
        <rFont val="Calibri"/>
        <family val="2"/>
      </rPr>
      <t xml:space="preserve">
293
</t>
    </r>
    <r>
      <rPr>
        <b/>
        <sz val="11"/>
        <color theme="3"/>
        <rFont val="Calibri"/>
        <family val="2"/>
      </rPr>
      <t>293</t>
    </r>
    <r>
      <rPr>
        <b/>
        <sz val="11"/>
        <color rgb="FF000000"/>
        <rFont val="Calibri"/>
        <family val="2"/>
      </rPr>
      <t xml:space="preserve">
291
</t>
    </r>
    <r>
      <rPr>
        <b/>
        <sz val="11"/>
        <color theme="3"/>
        <rFont val="Calibri"/>
        <family val="2"/>
      </rPr>
      <t>293</t>
    </r>
    <r>
      <rPr>
        <b/>
        <sz val="11"/>
        <color rgb="FF000000"/>
        <rFont val="Calibri"/>
        <family val="2"/>
      </rPr>
      <t xml:space="preserve">
291</t>
    </r>
  </si>
  <si>
    <r>
      <t xml:space="preserve">934/P
</t>
    </r>
    <r>
      <rPr>
        <b/>
        <sz val="11"/>
        <color theme="3"/>
        <rFont val="Calibri"/>
        <family val="2"/>
      </rPr>
      <t>934/P - da inserire in cartografia -  verbale 16/9/1997</t>
    </r>
    <r>
      <rPr>
        <b/>
        <sz val="11"/>
        <color rgb="FF000000"/>
        <rFont val="Calibri"/>
        <family val="2"/>
      </rPr>
      <t xml:space="preserve">
991/P - da inserire in cartografia
</t>
    </r>
    <r>
      <rPr>
        <b/>
        <sz val="11"/>
        <color theme="3"/>
        <rFont val="Calibri"/>
        <family val="2"/>
      </rPr>
      <t>944/P - 966 - da inserire in cartografia</t>
    </r>
    <r>
      <rPr>
        <b/>
        <sz val="11"/>
        <color rgb="FF000000"/>
        <rFont val="Calibri"/>
        <family val="2"/>
      </rPr>
      <t xml:space="preserve">
934/P - da inserire in cartografia
</t>
    </r>
    <r>
      <rPr>
        <b/>
        <sz val="11"/>
        <color theme="3"/>
        <rFont val="Calibri"/>
        <family val="2"/>
      </rPr>
      <t>1226/P - da inserire in cartografia</t>
    </r>
    <r>
      <rPr>
        <b/>
        <sz val="11"/>
        <color rgb="FF000000"/>
        <rFont val="Calibri"/>
        <family val="2"/>
      </rPr>
      <t xml:space="preserve">
1242/P - da inserire in cartografia</t>
    </r>
  </si>
  <si>
    <r>
      <t xml:space="preserve">652
</t>
    </r>
    <r>
      <rPr>
        <b/>
        <sz val="11"/>
        <color theme="3"/>
        <rFont val="Calibri"/>
        <family val="2"/>
      </rPr>
      <t>658</t>
    </r>
    <r>
      <rPr>
        <b/>
        <sz val="11"/>
        <color rgb="FF000000"/>
        <rFont val="Calibri"/>
        <family val="2"/>
      </rPr>
      <t xml:space="preserve">
653</t>
    </r>
  </si>
  <si>
    <r>
      <t xml:space="preserve">360 - 366 - 364 - 305 - 362 - 306
</t>
    </r>
    <r>
      <rPr>
        <b/>
        <sz val="11"/>
        <color theme="3"/>
        <rFont val="Calibri"/>
        <family val="2"/>
      </rPr>
      <t>765/P</t>
    </r>
    <r>
      <rPr>
        <b/>
        <sz val="11"/>
        <color rgb="FF000000"/>
        <rFont val="Calibri"/>
        <family val="2"/>
      </rPr>
      <t xml:space="preserve">
677 - 533 - 535 - 2 - 504 - 534 - 1221/P 1228 - 1224/P - 671/P - 1400 - 1304 - 1302/P - 672 - 6 - 526 - 5 - 1205/P - 703/P - 701 - 704 - 34 - 702/P - 376 - 377 - 703/P - 111/P - 9</t>
    </r>
  </si>
  <si>
    <t>1806/p-1327/p-1547/p-1331-1398/p</t>
  </si>
  <si>
    <t>1/p-7</t>
  </si>
  <si>
    <t>PARTE DELLA SEDE STRADALE</t>
  </si>
  <si>
    <t>275/p-343-764/p-</t>
  </si>
  <si>
    <t>VBL17115</t>
  </si>
  <si>
    <t>547 - 546/P</t>
  </si>
  <si>
    <t>396 - 399 - 400 - 409</t>
  </si>
  <si>
    <t>1224
1226</t>
  </si>
  <si>
    <t>392 - 459 - 393 - 458 - 417 - 455 - 454 - 445 - 451 - 453 - 450 - 435</t>
  </si>
  <si>
    <t>255/P - Parte della sede stradale</t>
  </si>
  <si>
    <t>VBL10330</t>
  </si>
  <si>
    <t>VBL12065</t>
  </si>
  <si>
    <t>439/P - 444/P - 386/P - 517/P - 249/P - 389/P - 815/P - 251/P - 465/P - 466/P - 422/P - 388/P - 440/P - 421/P - 426/P</t>
  </si>
  <si>
    <t>Parte della sede stradale - 512/P</t>
  </si>
  <si>
    <t>VBL11379</t>
  </si>
  <si>
    <t>348 - 462</t>
  </si>
  <si>
    <t>731/P - 792/P - 658 - 662 - 82/P</t>
  </si>
  <si>
    <t>17583
seguono
23
aggregati</t>
  </si>
  <si>
    <t>1725/P</t>
  </si>
  <si>
    <r>
      <rPr>
        <b/>
        <sz val="11"/>
        <rFont val="Calibri"/>
        <family val="2"/>
      </rPr>
      <t>68 - 486 - 487 - 488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theme="3"/>
        <rFont val="Calibri"/>
        <family val="2"/>
      </rPr>
      <t>805 - 982 - 983 - 1901 (ex 984/a) - 1905 (ex 985/c) - 1909 (ex 986/c) - 1911 (ex 986/e) - 987 - 1912 -(ex 898/a) - 1914 (ex 989/c) - 1915 (ex 990/a) - 1917 (ex 990/c) - 997 - 1013 - 1867 - 1869 - 1871 - 1875 - 1876 - 1918 (ex 1903/a) - 1919 (ex 1903/b) - 1920 (ex 1903/c) - 1921 (ex 1907/a) - 1922 (ex 1907/b) - 1923 (ex 1907/c) - 1884 (ex 31/a) - 1888 (ex 635/c) - 1889 (ex 992/a) - 1892 (ex 993/b) - 1893 (ex 993/c) - 1895 (ex 994/b) - 1897 (ex 994/d) - 1898 (ex 994/e) - 1881 - 1935 - 1856 - 1899 (ex 1019/p)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rFont val="Calibri"/>
        <family val="2"/>
      </rPr>
      <t>378 - 379 - 382 - 383 - 381 - 253 - 260 - 766 - 768</t>
    </r>
    <r>
      <rPr>
        <b/>
        <sz val="11"/>
        <color rgb="FF000000"/>
        <rFont val="Calibri"/>
        <family val="2"/>
      </rPr>
      <t xml:space="preserve">
</t>
    </r>
  </si>
  <si>
    <t>2742 - 2748 - 2740/P</t>
  </si>
  <si>
    <t>147703
147705</t>
  </si>
  <si>
    <t>1026 - 1017/P - 2731/P - 1015/P - 1014/P - 1023/P - 1024</t>
  </si>
  <si>
    <t>Area asfaltata</t>
  </si>
  <si>
    <t>1054 - 997 - 1055 - 996/P - 999 - 77 - 1051 - 1001 - 1045 - 331/P - 72/P</t>
  </si>
  <si>
    <t>1013 - 1015/P - 361 - 1041/P - 1039/P - 1040 - 1042/P - 7/P - 1004/P - 1047/P - 1008/P - 898 - 924 - 1033 - 930 - 1019 - 952- 949 - 1022 - 1021 - 1032/P - 360/P  - 910/P - 1052/P - 1219/P - 1231/P - 306/P - 1220/P - 329/P - 425/P</t>
  </si>
  <si>
    <t>1288 - 1295 - 1298/P - 1909/P - 1911 - 1912 - 1316/P - 42/P - 1292/P - 1579/P</t>
  </si>
  <si>
    <t>46385
2325
46381</t>
  </si>
  <si>
    <t xml:space="preserve">Aree manutenute in Convenzione o Convenzione e scadenza 
 </t>
  </si>
  <si>
    <r>
      <t xml:space="preserve">681 - 751 - 745 - 704 - 633 
</t>
    </r>
    <r>
      <rPr>
        <b/>
        <sz val="11"/>
        <color theme="3"/>
        <rFont val="Calibri"/>
        <family val="2"/>
      </rPr>
      <t>474 - 475 - 476 - 477 - 255 - 249</t>
    </r>
  </si>
  <si>
    <r>
      <t xml:space="preserve">283
</t>
    </r>
    <r>
      <rPr>
        <b/>
        <sz val="11"/>
        <color theme="3"/>
        <rFont val="Calibri"/>
        <family val="2"/>
      </rPr>
      <t>284</t>
    </r>
  </si>
  <si>
    <r>
      <t xml:space="preserve">288
</t>
    </r>
    <r>
      <rPr>
        <b/>
        <sz val="11"/>
        <color theme="3"/>
        <rFont val="Calibri"/>
        <family val="2"/>
      </rPr>
      <t>288</t>
    </r>
  </si>
  <si>
    <r>
      <t xml:space="preserve">967 - 966 - 965 - 960 - 961/P 
</t>
    </r>
    <r>
      <rPr>
        <b/>
        <sz val="11"/>
        <color theme="3"/>
        <rFont val="Calibri"/>
        <family val="2"/>
      </rPr>
      <t>1004</t>
    </r>
  </si>
  <si>
    <r>
      <t xml:space="preserve">585/P - 591/P - 589/P - Parte della sede stradale
</t>
    </r>
    <r>
      <rPr>
        <b/>
        <sz val="11"/>
        <color theme="3"/>
        <rFont val="Calibri"/>
        <family val="2"/>
      </rPr>
      <t>830/P - 26/P - 29/P - 241/P - 518/P - 937/P -  CONTROLLARE VERBALE</t>
    </r>
  </si>
  <si>
    <r>
      <t xml:space="preserve">284
</t>
    </r>
    <r>
      <rPr>
        <b/>
        <sz val="11"/>
        <color theme="3"/>
        <rFont val="Calibri"/>
        <family val="2"/>
      </rPr>
      <t>286</t>
    </r>
  </si>
  <si>
    <r>
      <t xml:space="preserve">1232/P - 1216/P - 43/P -  CONTROLLARE VERBALE
</t>
    </r>
    <r>
      <rPr>
        <b/>
        <sz val="11"/>
        <color theme="3"/>
        <rFont val="Calibri"/>
        <family val="2"/>
      </rPr>
      <t>2121/P - 2124/P</t>
    </r>
  </si>
  <si>
    <r>
      <t xml:space="preserve">291
</t>
    </r>
    <r>
      <rPr>
        <b/>
        <sz val="11"/>
        <color theme="3"/>
        <rFont val="Calibri"/>
        <family val="2"/>
      </rPr>
      <t>290</t>
    </r>
  </si>
  <si>
    <r>
      <t xml:space="preserve">1857/P - 1856/P - 46/P - 54/P - 1856/P - 1889/P - 1887
</t>
    </r>
    <r>
      <rPr>
        <b/>
        <sz val="11"/>
        <color theme="3"/>
        <rFont val="Calibri"/>
        <family val="2"/>
      </rPr>
      <t>X7/P - 2006/P</t>
    </r>
  </si>
  <si>
    <r>
      <t xml:space="preserve">294
</t>
    </r>
    <r>
      <rPr>
        <b/>
        <sz val="11"/>
        <color theme="3"/>
        <rFont val="Calibri"/>
        <family val="2"/>
      </rPr>
      <t>294</t>
    </r>
  </si>
  <si>
    <r>
      <t xml:space="preserve">599
</t>
    </r>
    <r>
      <rPr>
        <b/>
        <sz val="11"/>
        <color theme="3"/>
        <rFont val="Calibri"/>
        <family val="2"/>
      </rPr>
      <t>601</t>
    </r>
  </si>
  <si>
    <r>
      <t xml:space="preserve">606
</t>
    </r>
    <r>
      <rPr>
        <b/>
        <sz val="11"/>
        <color theme="3"/>
        <rFont val="Calibri"/>
        <family val="2"/>
      </rPr>
      <t>636</t>
    </r>
  </si>
  <si>
    <r>
      <t xml:space="preserve">24 - 22 - 23 - 21 - 548 - 549 - 32 - A - 546 - 545 - 707 - 547 - 29 - 708 - 30 - 18 - 20 - 28 - 19 - 12 - 8 - 7 - 11 - 13 - 17 - 10 - 15 - 16 - 38 - 6 - 5 - 267 - 266 - 264 - 265 - 264 - 263
</t>
    </r>
    <r>
      <rPr>
        <b/>
        <sz val="11"/>
        <color theme="3"/>
        <rFont val="Calibri"/>
        <family val="2"/>
      </rPr>
      <t>29/P - 260/P</t>
    </r>
  </si>
  <si>
    <r>
      <t xml:space="preserve">656
</t>
    </r>
    <r>
      <rPr>
        <b/>
        <sz val="11"/>
        <color theme="3"/>
        <rFont val="Calibri"/>
        <family val="2"/>
      </rPr>
      <t>654</t>
    </r>
  </si>
  <si>
    <r>
      <t xml:space="preserve">654/P
</t>
    </r>
    <r>
      <rPr>
        <b/>
        <sz val="11"/>
        <color theme="3"/>
        <rFont val="Calibri"/>
        <family val="2"/>
      </rPr>
      <t>7/P</t>
    </r>
    <r>
      <rPr>
        <b/>
        <sz val="11"/>
        <color rgb="FF000000"/>
        <rFont val="Calibri"/>
        <family val="2"/>
      </rPr>
      <t xml:space="preserve">
</t>
    </r>
  </si>
  <si>
    <r>
      <t xml:space="preserve">613
</t>
    </r>
    <r>
      <rPr>
        <b/>
        <sz val="11"/>
        <color theme="3"/>
        <rFont val="Calibri"/>
        <family val="2"/>
      </rPr>
      <t>614</t>
    </r>
  </si>
  <si>
    <t>VBL 16801
PIAZZA</t>
  </si>
  <si>
    <t xml:space="preserve">149492
149496
148336
</t>
  </si>
  <si>
    <t>VBL 14749</t>
  </si>
  <si>
    <t>VBL 15183</t>
  </si>
  <si>
    <t>Parco Colli Aniene (Baden Powel) P.V.Q. 5.7</t>
  </si>
  <si>
    <t>5.7 P.V.Q. TIBURTINO SUD VEDI PUNTO 75,02</t>
  </si>
  <si>
    <r>
      <t xml:space="preserve">3/P - DA VERIFICARE VERBALI
</t>
    </r>
    <r>
      <rPr>
        <b/>
        <sz val="11"/>
        <color theme="3"/>
        <rFont val="Calibri"/>
        <family val="2"/>
      </rPr>
      <t>23/P - 233/P - 597</t>
    </r>
    <r>
      <rPr>
        <b/>
        <sz val="11"/>
        <color rgb="FF000000"/>
        <rFont val="Calibri"/>
        <family val="2"/>
      </rPr>
      <t xml:space="preserve">
</t>
    </r>
  </si>
  <si>
    <r>
      <rPr>
        <b/>
        <sz val="11"/>
        <rFont val="Calibri"/>
        <family val="2"/>
      </rPr>
      <t>47/P</t>
    </r>
    <r>
      <rPr>
        <b/>
        <sz val="11"/>
        <color rgb="FF000000"/>
        <rFont val="Calibri"/>
        <family val="2"/>
      </rPr>
      <t xml:space="preserve"> - 487/P - 28/P - 370 - 39 (PdZ Casal de' pazzi)
</t>
    </r>
    <r>
      <rPr>
        <b/>
        <sz val="11"/>
        <color theme="3"/>
        <rFont val="Calibri"/>
        <family val="2"/>
      </rPr>
      <t xml:space="preserve">18 - 19 - 27 - 30 - 31 - 70 - 210 - 215 - 216/p - 270 - 332 - 333 - 334 - 335 - 336 - 337 - 338 - 339 - 340 - 341 - 342 - 343 - 344 - 345 - 346 - 347 - 348 - 355 - 357 - 358 - 360 - 361 - 365/p - 366 - 368 - 369 - 370 - 371 - 372 - 373 - 374 - 375 - 376 - 380 - 381 - 382 - 383 - 384 - 385 - 555 - 557 - 559 - 561 - 563 - 5 - 247 - 253 - 296 - 324 - 392 - 393 - 394 - 395 - 246 - 397 - 398 - 299 - 300 - 325 - 326 - 402 - 403 - 404 - 405 - 406 - 412 - 1 - 35 - 251 - 284 - 285 - 286 - 287 - 288 - 290 - 291 - 292 - 293 - 294 - 295 - 313 - 327/p - 328 - 329 - 330 - 331 - 386 - 387 - 388 - 389 - 390 - 391 - 407 - 408 - 409 - 410 - 411 - 413 - 4 - 24 - 28 - 29 - 38 - 40 - 42 - 43 - 166 - 248 - 250 - 252 - 254 - 256/p - 260 - 261 - 262 - 263 - 264 - 265 - 266 - 267 - 268 - 269 - 271 - 272 - 273 - 274 - 275 - 276 - 277 - 278 - 279 - 280 - 289 - 301 - 302 - 303 - 304 - 305 - 306 - 307 - 308 - 309 - 310 - 311 - 312 - 314 - 315 - 316 - 317 - 318 - 319 - 320 - 321 - 322 - 323 - 349 - 350 - 351 - 352 - 353 - 354 - 362 - 363 - 364 - 378 - 379 - 396 - 397 - 398 - 399 - 400 - 401 - 414 - 415 - 416 - 417 - 418 - 419 - 420 - 421 - 426 - 427 - 429 - 430 - 431 - 432 - 433 - 434 - 435/p - 436 - 437/p - 438 - 442 - 448 - 449 - 450 - 451 - 452 - 453 - 454 - 455 - 457 - 458 - 459 - 460 - 461 - 462 - 463 - 464 - 465 - 466 - 467 - 468 - 471 - 552 - 565 - 596 - 598 - 577 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rFont val="Calibri"/>
        <family val="2"/>
      </rPr>
      <t>264 - 265</t>
    </r>
  </si>
  <si>
    <r>
      <t xml:space="preserve">1048/P - 1071/P - 1052/P - 1060/P - 1056/P - 1068/P - 1082/P - 213/P - 825/P - 885/P - 889/P - 1069/P - 
</t>
    </r>
    <r>
      <rPr>
        <b/>
        <sz val="11"/>
        <color theme="3"/>
        <rFont val="Calibri"/>
        <family val="2"/>
      </rPr>
      <t xml:space="preserve">685/P - 1289/P - 1283/P - 685/P - 1076/P - 1061 - 1069/P </t>
    </r>
    <r>
      <rPr>
        <b/>
        <sz val="11"/>
        <color rgb="FF000000"/>
        <rFont val="Calibri"/>
        <family val="2"/>
      </rPr>
      <t xml:space="preserve">
1819/P - 1891/P - 147/P - 1893/P - 1881/P - 1885/P - 1883/P - 1894/P</t>
    </r>
  </si>
  <si>
    <r>
      <t xml:space="preserve">PARTE DELLA SEDE STRADALE
</t>
    </r>
    <r>
      <rPr>
        <b/>
        <sz val="11"/>
        <color theme="3"/>
        <rFont val="Calibri"/>
        <family val="2"/>
      </rPr>
      <t>6/p-1166/p-1331/p-</t>
    </r>
    <r>
      <rPr>
        <b/>
        <sz val="11"/>
        <color theme="1"/>
        <rFont val="Calibri"/>
        <family val="2"/>
      </rPr>
      <t xml:space="preserve">
</t>
    </r>
  </si>
  <si>
    <r>
      <t xml:space="preserve">272/P - 242/P 
</t>
    </r>
    <r>
      <rPr>
        <b/>
        <sz val="11"/>
        <color theme="3"/>
        <rFont val="Calibri"/>
        <family val="2"/>
      </rPr>
      <t>611/P - 387/P - 383/P - 395/P - 393/P</t>
    </r>
    <r>
      <rPr>
        <b/>
        <sz val="11"/>
        <color rgb="FF000000"/>
        <rFont val="Calibri"/>
        <family val="2"/>
      </rPr>
      <t xml:space="preserve">
317/P - 119/P</t>
    </r>
  </si>
  <si>
    <r>
      <t xml:space="preserve">119/P - 
</t>
    </r>
    <r>
      <rPr>
        <b/>
        <sz val="11"/>
        <color theme="3"/>
        <rFont val="Calibri"/>
        <family val="2"/>
      </rPr>
      <t>632/P - 204/P - 191/P - 1</t>
    </r>
    <r>
      <rPr>
        <b/>
        <sz val="11"/>
        <color rgb="FF000000"/>
        <rFont val="Calibri"/>
        <family val="2"/>
      </rPr>
      <t xml:space="preserve">
1259/P - 25/P</t>
    </r>
  </si>
  <si>
    <r>
      <t xml:space="preserve">311/P - 280 - 279/P - 
</t>
    </r>
    <r>
      <rPr>
        <b/>
        <sz val="11"/>
        <color theme="3"/>
        <rFont val="Calibri"/>
        <family val="2"/>
      </rPr>
      <t>216/P - 199 - 264 - 267 - 209/P - 201/P - 8 - 193 - 198 - 197/P - 642 - 272 - 640/P - 271/P - 210 - 292 - 219 - 215 - 205/P - 202 - 195/P</t>
    </r>
    <r>
      <rPr>
        <b/>
        <sz val="11"/>
        <color rgb="FF000000"/>
        <rFont val="Calibri"/>
        <family val="2"/>
      </rPr>
      <t xml:space="preserve">
241 - 239/P - 268 - 267 - 495/P</t>
    </r>
  </si>
  <si>
    <r>
      <t xml:space="preserve">600
</t>
    </r>
    <r>
      <rPr>
        <b/>
        <sz val="11"/>
        <color theme="3"/>
        <rFont val="Calibri"/>
        <family val="2"/>
      </rPr>
      <t>603</t>
    </r>
    <r>
      <rPr>
        <b/>
        <sz val="11"/>
        <color rgb="FF000000"/>
        <rFont val="Calibri"/>
        <family val="2"/>
      </rPr>
      <t xml:space="preserve">
287</t>
    </r>
  </si>
  <si>
    <r>
      <t xml:space="preserve">608
</t>
    </r>
    <r>
      <rPr>
        <b/>
        <sz val="11"/>
        <color theme="3"/>
        <rFont val="Calibri"/>
        <family val="2"/>
      </rPr>
      <t>655</t>
    </r>
    <r>
      <rPr>
        <b/>
        <sz val="11"/>
        <color rgb="FF000000"/>
        <rFont val="Calibri"/>
        <family val="2"/>
      </rPr>
      <t xml:space="preserve">
654</t>
    </r>
  </si>
  <si>
    <r>
      <t xml:space="preserve">654
</t>
    </r>
    <r>
      <rPr>
        <b/>
        <sz val="11"/>
        <color theme="3"/>
        <rFont val="Calibri"/>
        <family val="2"/>
      </rPr>
      <t>655</t>
    </r>
    <r>
      <rPr>
        <b/>
        <sz val="11"/>
        <color rgb="FF000000"/>
        <rFont val="Calibri"/>
        <family val="2"/>
      </rPr>
      <t xml:space="preserve">
608</t>
    </r>
  </si>
  <si>
    <r>
      <t xml:space="preserve">654
</t>
    </r>
    <r>
      <rPr>
        <b/>
        <sz val="11"/>
        <color theme="3"/>
        <rFont val="Calibri"/>
        <family val="2"/>
      </rPr>
      <t>655</t>
    </r>
    <r>
      <rPr>
        <b/>
        <sz val="11"/>
        <color rgb="FF000000"/>
        <rFont val="Calibri"/>
        <family val="2"/>
      </rPr>
      <t xml:space="preserve">
608</t>
    </r>
  </si>
  <si>
    <r>
      <t xml:space="preserve">606
</t>
    </r>
    <r>
      <rPr>
        <b/>
        <sz val="11"/>
        <color theme="3"/>
        <rFont val="Calibri"/>
        <family val="2"/>
      </rPr>
      <t>607</t>
    </r>
    <r>
      <rPr>
        <b/>
        <sz val="11"/>
        <color theme="1"/>
        <rFont val="Calibri"/>
        <family val="2"/>
      </rPr>
      <t xml:space="preserve">
636
</t>
    </r>
  </si>
  <si>
    <r>
      <rPr>
        <b/>
        <sz val="11"/>
        <rFont val="Calibri"/>
        <family val="2"/>
      </rPr>
      <t>604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theme="3"/>
        <rFont val="Calibri"/>
        <family val="2"/>
      </rPr>
      <t>605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rFont val="Calibri"/>
        <family val="2"/>
      </rPr>
      <t>606</t>
    </r>
    <r>
      <rPr>
        <b/>
        <sz val="11"/>
        <color rgb="FF000000"/>
        <rFont val="Calibri"/>
        <family val="2"/>
      </rPr>
      <t xml:space="preserve">
</t>
    </r>
  </si>
  <si>
    <t>7-9-11-20-70-71-106-251-252-254-290-530-544/p-547-562/p</t>
  </si>
  <si>
    <r>
      <t xml:space="preserve">404-398/p
</t>
    </r>
    <r>
      <rPr>
        <b/>
        <sz val="11"/>
        <color theme="3"/>
        <rFont val="Calibri"/>
        <family val="2"/>
      </rPr>
      <t>24/p-52/p-56-58-338/p-339/p-349-350-351-352-353-354-355/p-357-358-448/p-454-455/p-459-461/p-537-538-988/p</t>
    </r>
    <r>
      <rPr>
        <b/>
        <sz val="11"/>
        <color theme="1"/>
        <rFont val="Calibri"/>
        <family val="2"/>
      </rPr>
      <t xml:space="preserve">
6/p-1167
</t>
    </r>
  </si>
  <si>
    <t>28-484/p-489/p-582/-1232/p-1927</t>
  </si>
  <si>
    <t>5.9 P.V.Q. TOR SAPIENZA VEDI PUNTO 76</t>
  </si>
  <si>
    <t>VBL  12937
PIAZZA</t>
  </si>
  <si>
    <t>Area int. Pz Casal Monastero (forestazione)</t>
  </si>
  <si>
    <t xml:space="preserve">45905
</t>
  </si>
  <si>
    <r>
      <t xml:space="preserve">MATRICOLE IBU
</t>
    </r>
    <r>
      <rPr>
        <b/>
        <sz val="11"/>
        <color theme="1"/>
        <rFont val="Calibri"/>
        <family val="2"/>
        <scheme val="minor"/>
      </rPr>
      <t>N.B. - LA MATRICOLA PUO' ESSERE PARZIALE O/E IN VIA DI ASSEGNAZIONE</t>
    </r>
  </si>
  <si>
    <r>
      <t xml:space="preserve">PARTICELLE CATASTALI
N.B. - </t>
    </r>
    <r>
      <rPr>
        <b/>
        <sz val="11"/>
        <color theme="1"/>
        <rFont val="Calibri"/>
        <family val="2"/>
        <scheme val="minor"/>
      </rPr>
      <t>POSSONO ESSERE IN VIA DI AGGIORNAMENTO</t>
    </r>
  </si>
  <si>
    <t>Sì: Comitato Cittadino del Parco Renato Conticelli A/C cancelli</t>
  </si>
  <si>
    <t>5.15 P.V.Q. TORRACCIA</t>
  </si>
  <si>
    <t>5.18 P.V.Q. PARCO KOLBE</t>
  </si>
  <si>
    <t xml:space="preserve">5.19 P.V.Q. PARCO FERONIA </t>
  </si>
  <si>
    <t xml:space="preserve">5.23 P.V.Q. NOMENTANO S. BASILIO </t>
  </si>
  <si>
    <t>Consegnata al Municipio in sede di verbalizzazione</t>
  </si>
  <si>
    <t>310 - 311 - 312 - 313 - 314 - 315 - 317 - 309/P - 61/P - 309/P - 764/P - 343</t>
  </si>
  <si>
    <t>1394 - 1395 - 1424 - 1916 - 1918 - 1925 - 2284 - 2286 - 2543 - 2545 - 2547 - 2549 - 2551 - 2553 - 2555 - 2557 - 2559 - 2564 - 2565 - 2569 - 2572 - 2575</t>
  </si>
  <si>
    <t>47466
9178
9063
147938</t>
  </si>
  <si>
    <t>Area Ludica</t>
  </si>
  <si>
    <t>Area Sportiva</t>
  </si>
  <si>
    <t>AREE LUDICHE</t>
  </si>
  <si>
    <t>presenti</t>
  </si>
  <si>
    <t>non presenti</t>
  </si>
  <si>
    <t>decentrate</t>
  </si>
  <si>
    <t>R</t>
  </si>
  <si>
    <t>rimosse</t>
  </si>
  <si>
    <t>AREE SPORTIVE</t>
  </si>
  <si>
    <r>
      <t xml:space="preserve">282
</t>
    </r>
    <r>
      <rPr>
        <b/>
        <sz val="11"/>
        <color theme="3"/>
        <rFont val="Calibri"/>
        <family val="2"/>
      </rPr>
      <t>284</t>
    </r>
    <r>
      <rPr>
        <b/>
        <sz val="11"/>
        <rFont val="Calibri"/>
        <family val="2"/>
      </rPr>
      <t xml:space="preserve">
289
</t>
    </r>
  </si>
  <si>
    <t xml:space="preserve">146988
147364
47127
147362
47126
147417
</t>
  </si>
  <si>
    <t>Fontane (competenza Dipartimento S.I.M.U.)</t>
  </si>
  <si>
    <t>*</t>
  </si>
  <si>
    <t>Fonte Dipartimento S.I.M.U.</t>
  </si>
  <si>
    <t>MUNICIPIO 4</t>
  </si>
  <si>
    <t>MQ.</t>
  </si>
  <si>
    <t xml:space="preserve">n </t>
  </si>
  <si>
    <t>1242/P - 1164</t>
  </si>
  <si>
    <t>no</t>
  </si>
  <si>
    <t>SI</t>
  </si>
  <si>
    <t>No</t>
  </si>
  <si>
    <t>▬</t>
  </si>
  <si>
    <t>Mq. aree manutenute dal Dipartimento Tutela Ambientale</t>
  </si>
  <si>
    <t>1176/p - 555 - 46 - 286 - 94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</si>
</sst>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0_-;\-* #,##0.00_-;_-* \-??_-;_-@_-"/>
    <numFmt numFmtId="165" formatCode="_-* #,##0_-;\-* #,##0_-;_-* \-_-;_-@_-"/>
    <numFmt numFmtId="166" formatCode="_-* #,##0_-;\-* #,##0_-;_-* \-??_-;_-@_-"/>
    <numFmt numFmtId="167" formatCode="_-* #,##0_-;\-* #,##0_-;_-* &quot;-&quot;??_-;_-@_-"/>
  </numFmts>
  <fonts count="2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  <charset val="1"/>
    </font>
    <font>
      <b/>
      <sz val="9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8" fillId="0" borderId="0" applyBorder="0" applyProtection="0"/>
    <xf numFmtId="164" fontId="8" fillId="0" borderId="0" applyBorder="0" applyProtection="0"/>
    <xf numFmtId="165" fontId="8" fillId="0" borderId="0" applyBorder="0" applyProtection="0"/>
    <xf numFmtId="0" fontId="1" fillId="0" borderId="0"/>
    <xf numFmtId="41" fontId="8" fillId="0" borderId="0" applyFont="0" applyFill="0" applyBorder="0" applyAlignment="0" applyProtection="0"/>
  </cellStyleXfs>
  <cellXfs count="2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1" applyNumberFormat="1" applyFont="1" applyBorder="1" applyAlignment="1" applyProtection="1">
      <alignment vertical="center"/>
    </xf>
    <xf numFmtId="0" fontId="0" fillId="0" borderId="0" xfId="0" applyBorder="1"/>
    <xf numFmtId="0" fontId="6" fillId="2" borderId="1" xfId="4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6" fillId="2" borderId="1" xfId="4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textRotation="90" wrapText="1"/>
    </xf>
    <xf numFmtId="0" fontId="14" fillId="0" borderId="0" xfId="0" applyFont="1" applyFill="1" applyBorder="1" applyAlignment="1">
      <alignment vertical="center"/>
    </xf>
    <xf numFmtId="0" fontId="0" fillId="0" borderId="9" xfId="0" applyBorder="1" applyAlignment="1"/>
    <xf numFmtId="0" fontId="0" fillId="0" borderId="0" xfId="0" applyBorder="1" applyAlignment="1"/>
    <xf numFmtId="166" fontId="0" fillId="0" borderId="0" xfId="0" applyNumberFormat="1" applyBorder="1" applyAlignment="1"/>
    <xf numFmtId="167" fontId="12" fillId="5" borderId="1" xfId="1" applyNumberFormat="1" applyFont="1" applyFill="1" applyBorder="1"/>
    <xf numFmtId="167" fontId="12" fillId="6" borderId="1" xfId="1" applyNumberFormat="1" applyFont="1" applyFill="1" applyBorder="1"/>
    <xf numFmtId="167" fontId="12" fillId="7" borderId="1" xfId="1" applyNumberFormat="1" applyFont="1" applyFill="1" applyBorder="1"/>
    <xf numFmtId="167" fontId="12" fillId="8" borderId="1" xfId="1" applyNumberFormat="1" applyFont="1" applyFill="1" applyBorder="1"/>
    <xf numFmtId="167" fontId="12" fillId="9" borderId="1" xfId="1" applyNumberFormat="1" applyFont="1" applyFill="1" applyBorder="1"/>
    <xf numFmtId="167" fontId="12" fillId="10" borderId="1" xfId="1" applyNumberFormat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3" fontId="0" fillId="5" borderId="1" xfId="0" applyNumberFormat="1" applyFill="1" applyBorder="1" applyAlignment="1"/>
    <xf numFmtId="3" fontId="13" fillId="5" borderId="1" xfId="5" applyNumberFormat="1" applyFont="1" applyFill="1" applyBorder="1" applyAlignment="1"/>
    <xf numFmtId="3" fontId="0" fillId="5" borderId="1" xfId="5" applyNumberFormat="1" applyFont="1" applyFill="1" applyBorder="1" applyAlignment="1"/>
    <xf numFmtId="3" fontId="13" fillId="5" borderId="3" xfId="5" applyNumberFormat="1" applyFont="1" applyFill="1" applyBorder="1" applyAlignment="1"/>
    <xf numFmtId="3" fontId="0" fillId="5" borderId="4" xfId="5" applyNumberFormat="1" applyFont="1" applyFill="1" applyBorder="1" applyAlignment="1"/>
    <xf numFmtId="3" fontId="0" fillId="5" borderId="0" xfId="5" applyNumberFormat="1" applyFont="1" applyFill="1" applyBorder="1" applyAlignment="1"/>
    <xf numFmtId="3" fontId="13" fillId="5" borderId="5" xfId="5" applyNumberFormat="1" applyFont="1" applyFill="1" applyBorder="1" applyAlignment="1"/>
    <xf numFmtId="3" fontId="0" fillId="5" borderId="0" xfId="0" applyNumberFormat="1" applyFill="1" applyAlignment="1"/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13" fillId="6" borderId="1" xfId="5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6" borderId="1" xfId="5" applyNumberFormat="1" applyFont="1" applyFill="1" applyBorder="1" applyAlignment="1">
      <alignment horizontal="right"/>
    </xf>
    <xf numFmtId="3" fontId="0" fillId="6" borderId="4" xfId="5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167" fontId="0" fillId="6" borderId="1" xfId="1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right"/>
    </xf>
    <xf numFmtId="3" fontId="13" fillId="7" borderId="1" xfId="5" applyNumberFormat="1" applyFont="1" applyFill="1" applyBorder="1" applyAlignment="1">
      <alignment horizontal="right"/>
    </xf>
    <xf numFmtId="3" fontId="0" fillId="7" borderId="1" xfId="5" applyNumberFormat="1" applyFont="1" applyFill="1" applyBorder="1" applyAlignment="1">
      <alignment horizontal="right"/>
    </xf>
    <xf numFmtId="3" fontId="0" fillId="7" borderId="6" xfId="0" applyNumberFormat="1" applyFill="1" applyBorder="1" applyAlignment="1">
      <alignment horizontal="right"/>
    </xf>
    <xf numFmtId="3" fontId="0" fillId="7" borderId="4" xfId="5" applyNumberFormat="1" applyFont="1" applyFill="1" applyBorder="1" applyAlignment="1">
      <alignment horizontal="right"/>
    </xf>
    <xf numFmtId="3" fontId="0" fillId="7" borderId="0" xfId="0" applyNumberFormat="1" applyFill="1" applyAlignment="1">
      <alignment horizontal="right"/>
    </xf>
    <xf numFmtId="3" fontId="13" fillId="7" borderId="1" xfId="0" applyNumberFormat="1" applyFont="1" applyFill="1" applyBorder="1" applyAlignment="1">
      <alignment horizontal="right"/>
    </xf>
    <xf numFmtId="167" fontId="0" fillId="7" borderId="1" xfId="1" applyNumberFormat="1" applyFont="1" applyFill="1" applyBorder="1" applyAlignment="1">
      <alignment horizontal="center"/>
    </xf>
    <xf numFmtId="167" fontId="13" fillId="7" borderId="1" xfId="1" applyNumberFormat="1" applyFont="1" applyFill="1" applyBorder="1" applyAlignment="1">
      <alignment horizontal="center"/>
    </xf>
    <xf numFmtId="167" fontId="15" fillId="7" borderId="1" xfId="1" applyNumberFormat="1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right"/>
    </xf>
    <xf numFmtId="3" fontId="13" fillId="8" borderId="1" xfId="5" applyNumberFormat="1" applyFont="1" applyFill="1" applyBorder="1" applyAlignment="1">
      <alignment horizontal="right"/>
    </xf>
    <xf numFmtId="3" fontId="0" fillId="8" borderId="1" xfId="5" applyNumberFormat="1" applyFont="1" applyFill="1" applyBorder="1" applyAlignment="1">
      <alignment horizontal="right"/>
    </xf>
    <xf numFmtId="3" fontId="13" fillId="8" borderId="0" xfId="5" applyNumberFormat="1" applyFont="1" applyFill="1" applyBorder="1" applyAlignment="1">
      <alignment horizontal="right"/>
    </xf>
    <xf numFmtId="3" fontId="0" fillId="8" borderId="4" xfId="5" applyNumberFormat="1" applyFont="1" applyFill="1" applyBorder="1" applyAlignment="1">
      <alignment horizontal="right"/>
    </xf>
    <xf numFmtId="3" fontId="13" fillId="8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3" fontId="0" fillId="9" borderId="1" xfId="0" applyNumberFormat="1" applyFill="1" applyBorder="1" applyAlignment="1">
      <alignment horizontal="right"/>
    </xf>
    <xf numFmtId="3" fontId="13" fillId="9" borderId="1" xfId="5" applyNumberFormat="1" applyFont="1" applyFill="1" applyBorder="1" applyAlignment="1">
      <alignment horizontal="right"/>
    </xf>
    <xf numFmtId="3" fontId="0" fillId="9" borderId="1" xfId="5" applyNumberFormat="1" applyFont="1" applyFill="1" applyBorder="1" applyAlignment="1">
      <alignment horizontal="right"/>
    </xf>
    <xf numFmtId="3" fontId="0" fillId="9" borderId="6" xfId="0" applyNumberFormat="1" applyFill="1" applyBorder="1" applyAlignment="1">
      <alignment horizontal="right"/>
    </xf>
    <xf numFmtId="3" fontId="0" fillId="9" borderId="7" xfId="5" applyNumberFormat="1" applyFont="1" applyFill="1" applyBorder="1" applyAlignment="1">
      <alignment horizontal="right"/>
    </xf>
    <xf numFmtId="3" fontId="13" fillId="9" borderId="7" xfId="5" applyNumberFormat="1" applyFont="1" applyFill="1" applyBorder="1" applyAlignment="1">
      <alignment horizontal="right"/>
    </xf>
    <xf numFmtId="3" fontId="0" fillId="9" borderId="7" xfId="0" applyNumberFormat="1" applyFill="1" applyBorder="1" applyAlignment="1">
      <alignment horizontal="right"/>
    </xf>
    <xf numFmtId="3" fontId="0" fillId="9" borderId="4" xfId="5" applyNumberFormat="1" applyFont="1" applyFill="1" applyBorder="1" applyAlignment="1">
      <alignment horizontal="right"/>
    </xf>
    <xf numFmtId="3" fontId="13" fillId="9" borderId="0" xfId="5" applyNumberFormat="1" applyFont="1" applyFill="1" applyBorder="1" applyAlignment="1">
      <alignment horizontal="right"/>
    </xf>
    <xf numFmtId="3" fontId="13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41" fontId="0" fillId="10" borderId="5" xfId="5" applyFont="1" applyFill="1" applyBorder="1" applyAlignment="1">
      <alignment horizontal="right"/>
    </xf>
    <xf numFmtId="166" fontId="0" fillId="0" borderId="1" xfId="0" applyNumberFormat="1" applyBorder="1"/>
    <xf numFmtId="166" fontId="8" fillId="0" borderId="1" xfId="1" applyNumberFormat="1" applyBorder="1"/>
    <xf numFmtId="41" fontId="13" fillId="10" borderId="5" xfId="5" applyFont="1" applyFill="1" applyBorder="1" applyAlignment="1">
      <alignment horizontal="right"/>
    </xf>
    <xf numFmtId="41" fontId="0" fillId="10" borderId="8" xfId="5" applyFont="1" applyFill="1" applyBorder="1" applyAlignment="1">
      <alignment horizontal="right"/>
    </xf>
    <xf numFmtId="0" fontId="0" fillId="10" borderId="5" xfId="0" applyFill="1" applyBorder="1" applyAlignment="1">
      <alignment horizontal="center"/>
    </xf>
    <xf numFmtId="41" fontId="0" fillId="10" borderId="5" xfId="5" applyFont="1" applyFill="1" applyBorder="1" applyAlignment="1">
      <alignment horizontal="center"/>
    </xf>
    <xf numFmtId="0" fontId="0" fillId="10" borderId="5" xfId="0" applyFill="1" applyBorder="1"/>
    <xf numFmtId="0" fontId="13" fillId="10" borderId="5" xfId="0" applyFont="1" applyFill="1" applyBorder="1" applyAlignment="1">
      <alignment horizontal="center"/>
    </xf>
    <xf numFmtId="0" fontId="2" fillId="0" borderId="1" xfId="1" applyNumberFormat="1" applyFont="1" applyBorder="1" applyAlignment="1" applyProtection="1">
      <alignment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4" applyFont="1" applyBorder="1" applyAlignment="1">
      <alignment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vertical="center" wrapText="1"/>
    </xf>
    <xf numFmtId="0" fontId="7" fillId="3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4" applyFont="1" applyFill="1" applyBorder="1" applyAlignment="1">
      <alignment vertical="center" wrapText="1"/>
    </xf>
    <xf numFmtId="167" fontId="12" fillId="5" borderId="1" xfId="1" applyNumberFormat="1" applyFont="1" applyFill="1" applyBorder="1" applyAlignment="1">
      <alignment horizontal="right" vertical="center"/>
    </xf>
    <xf numFmtId="167" fontId="12" fillId="6" borderId="1" xfId="1" applyNumberFormat="1" applyFont="1" applyFill="1" applyBorder="1" applyAlignment="1">
      <alignment horizontal="right" vertical="center"/>
    </xf>
    <xf numFmtId="167" fontId="12" fillId="7" borderId="1" xfId="1" applyNumberFormat="1" applyFont="1" applyFill="1" applyBorder="1" applyAlignment="1">
      <alignment horizontal="right" vertical="center"/>
    </xf>
    <xf numFmtId="167" fontId="12" fillId="8" borderId="1" xfId="1" applyNumberFormat="1" applyFont="1" applyFill="1" applyBorder="1" applyAlignment="1">
      <alignment horizontal="right" vertical="center"/>
    </xf>
    <xf numFmtId="167" fontId="12" fillId="9" borderId="1" xfId="1" applyNumberFormat="1" applyFont="1" applyFill="1" applyBorder="1" applyAlignment="1">
      <alignment horizontal="right" vertical="center"/>
    </xf>
    <xf numFmtId="167" fontId="12" fillId="10" borderId="1" xfId="1" applyNumberFormat="1" applyFont="1" applyFill="1" applyBorder="1" applyAlignment="1">
      <alignment horizontal="right" vertical="center"/>
    </xf>
    <xf numFmtId="0" fontId="11" fillId="0" borderId="1" xfId="1" applyNumberFormat="1" applyFont="1" applyBorder="1" applyAlignment="1" applyProtection="1">
      <alignment vertical="center" wrapText="1"/>
    </xf>
    <xf numFmtId="0" fontId="2" fillId="0" borderId="1" xfId="1" applyNumberFormat="1" applyFont="1" applyBorder="1" applyAlignment="1" applyProtection="1">
      <alignment horizontal="left" vertical="top" wrapText="1"/>
    </xf>
    <xf numFmtId="0" fontId="0" fillId="0" borderId="9" xfId="0" applyNumberFormat="1" applyBorder="1" applyAlignment="1"/>
    <xf numFmtId="0" fontId="0" fillId="0" borderId="0" xfId="0" applyNumberFormat="1" applyBorder="1" applyAlignment="1"/>
    <xf numFmtId="0" fontId="11" fillId="0" borderId="1" xfId="0" applyNumberFormat="1" applyFont="1" applyBorder="1" applyAlignment="1"/>
    <xf numFmtId="0" fontId="16" fillId="0" borderId="1" xfId="0" applyNumberFormat="1" applyFont="1" applyBorder="1" applyAlignment="1"/>
    <xf numFmtId="0" fontId="12" fillId="0" borderId="1" xfId="0" applyNumberFormat="1" applyFont="1" applyBorder="1" applyAlignment="1">
      <alignment horizontal="center"/>
    </xf>
    <xf numFmtId="0" fontId="0" fillId="0" borderId="1" xfId="0" applyNumberFormat="1" applyBorder="1" applyAlignment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166" fontId="11" fillId="0" borderId="1" xfId="1" applyNumberFormat="1" applyFont="1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6" fontId="8" fillId="0" borderId="0" xfId="1" applyNumberFormat="1" applyBorder="1" applyAlignment="1">
      <alignment horizontal="center" wrapText="1"/>
    </xf>
    <xf numFmtId="166" fontId="8" fillId="0" borderId="0" xfId="1" applyNumberFormat="1" applyAlignment="1">
      <alignment horizontal="center" wrapText="1"/>
    </xf>
    <xf numFmtId="166" fontId="11" fillId="0" borderId="0" xfId="1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 wrapText="1"/>
    </xf>
    <xf numFmtId="167" fontId="12" fillId="5" borderId="5" xfId="1" applyNumberFormat="1" applyFont="1" applyFill="1" applyBorder="1" applyAlignment="1">
      <alignment horizontal="right"/>
    </xf>
    <xf numFmtId="167" fontId="12" fillId="6" borderId="5" xfId="1" applyNumberFormat="1" applyFont="1" applyFill="1" applyBorder="1" applyAlignment="1">
      <alignment horizontal="right"/>
    </xf>
    <xf numFmtId="167" fontId="12" fillId="7" borderId="5" xfId="1" applyNumberFormat="1" applyFont="1" applyFill="1" applyBorder="1" applyAlignment="1">
      <alignment horizontal="right"/>
    </xf>
    <xf numFmtId="167" fontId="12" fillId="8" borderId="5" xfId="1" applyNumberFormat="1" applyFont="1" applyFill="1" applyBorder="1" applyAlignment="1">
      <alignment horizontal="right"/>
    </xf>
    <xf numFmtId="167" fontId="12" fillId="9" borderId="5" xfId="1" applyNumberFormat="1" applyFont="1" applyFill="1" applyBorder="1" applyAlignment="1">
      <alignment horizontal="right"/>
    </xf>
    <xf numFmtId="167" fontId="12" fillId="10" borderId="5" xfId="1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11" borderId="1" xfId="4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top" wrapText="1"/>
    </xf>
    <xf numFmtId="0" fontId="6" fillId="12" borderId="1" xfId="4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2" fontId="20" fillId="0" borderId="1" xfId="4" applyNumberFormat="1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/>
    <xf numFmtId="166" fontId="11" fillId="0" borderId="1" xfId="1" applyNumberFormat="1" applyFont="1" applyBorder="1"/>
    <xf numFmtId="166" fontId="11" fillId="0" borderId="0" xfId="1" applyNumberFormat="1" applyFont="1" applyBorder="1"/>
    <xf numFmtId="166" fontId="11" fillId="0" borderId="0" xfId="1" applyNumberFormat="1" applyFont="1"/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  <xf numFmtId="0" fontId="11" fillId="0" borderId="9" xfId="0" applyFont="1" applyBorder="1" applyAlignment="1"/>
    <xf numFmtId="0" fontId="11" fillId="0" borderId="0" xfId="0" applyFont="1" applyBorder="1" applyAlignment="1"/>
    <xf numFmtId="0" fontId="11" fillId="0" borderId="0" xfId="0" applyFont="1" applyBorder="1"/>
    <xf numFmtId="0" fontId="11" fillId="0" borderId="0" xfId="0" applyFont="1"/>
    <xf numFmtId="0" fontId="22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167" fontId="12" fillId="0" borderId="0" xfId="1" applyNumberFormat="1" applyFont="1"/>
    <xf numFmtId="166" fontId="8" fillId="0" borderId="9" xfId="1" applyNumberFormat="1" applyBorder="1"/>
    <xf numFmtId="166" fontId="8" fillId="0" borderId="0" xfId="1" applyNumberFormat="1" applyBorder="1"/>
    <xf numFmtId="166" fontId="8" fillId="0" borderId="0" xfId="1" applyNumberFormat="1"/>
    <xf numFmtId="166" fontId="0" fillId="0" borderId="0" xfId="0" applyNumberFormat="1"/>
    <xf numFmtId="166" fontId="8" fillId="0" borderId="1" xfId="1" applyNumberFormat="1" applyBorder="1"/>
    <xf numFmtId="3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1" xfId="0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11" fillId="0" borderId="1" xfId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/>
    <xf numFmtId="0" fontId="10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165" fontId="10" fillId="11" borderId="4" xfId="3" applyFont="1" applyFill="1" applyBorder="1" applyAlignment="1">
      <alignment horizontal="center" vertical="center" wrapText="1"/>
    </xf>
    <xf numFmtId="165" fontId="10" fillId="11" borderId="1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 textRotation="90" wrapText="1"/>
    </xf>
    <xf numFmtId="0" fontId="19" fillId="0" borderId="1" xfId="4" applyFont="1" applyFill="1" applyBorder="1" applyAlignment="1">
      <alignment horizontal="center" vertical="center" textRotation="90" wrapText="1"/>
    </xf>
    <xf numFmtId="0" fontId="5" fillId="0" borderId="4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right" vertical="center" textRotation="90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8" fillId="0" borderId="1" xfId="1" applyNumberFormat="1" applyBorder="1"/>
    <xf numFmtId="0" fontId="2" fillId="0" borderId="1" xfId="0" applyNumberFormat="1" applyFont="1" applyBorder="1" applyAlignment="1">
      <alignment horizontal="center" vertical="center" textRotation="90" wrapText="1"/>
    </xf>
  </cellXfs>
  <cellStyles count="6">
    <cellStyle name="Migliaia" xfId="1" builtinId="3"/>
    <cellStyle name="Migliaia [0]" xfId="5" builtinId="6"/>
    <cellStyle name="Migliaia [0] 2" xfId="3" xr:uid="{00000000-0005-0000-0000-000002000000}"/>
    <cellStyle name="Migliaia 2" xfId="2" xr:uid="{00000000-0005-0000-0000-000003000000}"/>
    <cellStyle name="Normale" xfId="0" builtinId="0"/>
    <cellStyle name="Normale 2" xfId="4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99CC"/>
      <color rgb="FF99CC00"/>
      <color rgb="FFFFFF99"/>
      <color rgb="FFCCFFCC"/>
      <color rgb="FFCCFFFF"/>
      <color rgb="FFFFCC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7"/>
  <sheetViews>
    <sheetView tabSelected="1" topLeftCell="F92" zoomScale="90" zoomScaleNormal="90" workbookViewId="0">
      <selection activeCell="X93" sqref="X93"/>
    </sheetView>
  </sheetViews>
  <sheetFormatPr defaultRowHeight="14.5" x14ac:dyDescent="0.35"/>
  <cols>
    <col min="1" max="1" width="7" style="151" customWidth="1"/>
    <col min="2" max="2" width="31.6328125" style="96" customWidth="1"/>
    <col min="3" max="3" width="7.90625" style="173" customWidth="1"/>
    <col min="4" max="4" width="69" style="167" customWidth="1"/>
    <col min="5" max="5" width="12.54296875" style="178" customWidth="1"/>
    <col min="6" max="6" width="6.453125" style="118" customWidth="1"/>
    <col min="7" max="7" width="13.6328125" customWidth="1"/>
    <col min="8" max="8" width="3.453125" customWidth="1"/>
    <col min="9" max="9" width="12.6328125" customWidth="1"/>
    <col min="10" max="10" width="17.6328125" customWidth="1"/>
    <col min="11" max="11" width="13.36328125" style="124" customWidth="1"/>
    <col min="12" max="12" width="28.08984375" style="157" customWidth="1"/>
    <col min="13" max="13" width="13.6328125" style="160" customWidth="1"/>
    <col min="14" max="14" width="12.6328125" customWidth="1"/>
    <col min="15" max="15" width="8.6328125" customWidth="1"/>
    <col min="16" max="16" width="12.08984375" customWidth="1"/>
    <col min="17" max="17" width="10.36328125" customWidth="1"/>
    <col min="18" max="18" width="9.90625" customWidth="1"/>
    <col min="19" max="1024" width="8.6328125" customWidth="1"/>
  </cols>
  <sheetData>
    <row r="1" spans="1:30" ht="41" customHeight="1" x14ac:dyDescent="0.3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30" ht="14.4" customHeight="1" x14ac:dyDescent="0.35">
      <c r="A2" s="240" t="s">
        <v>1</v>
      </c>
      <c r="B2" s="242" t="s">
        <v>2</v>
      </c>
      <c r="C2" s="244" t="s">
        <v>3</v>
      </c>
      <c r="D2" s="244"/>
      <c r="E2" s="244"/>
      <c r="F2" s="244"/>
      <c r="G2" s="244"/>
      <c r="H2" s="246"/>
      <c r="I2" s="248" t="s">
        <v>4</v>
      </c>
      <c r="J2" s="214" t="s">
        <v>5</v>
      </c>
      <c r="K2" s="216" t="s">
        <v>6</v>
      </c>
      <c r="L2" s="226" t="s">
        <v>365</v>
      </c>
      <c r="M2" s="216" t="s">
        <v>242</v>
      </c>
      <c r="N2" s="236" t="s">
        <v>441</v>
      </c>
      <c r="O2" s="238" t="s">
        <v>243</v>
      </c>
      <c r="P2" s="238"/>
      <c r="Q2" s="238"/>
      <c r="R2" s="238"/>
      <c r="S2" s="238"/>
      <c r="T2" s="238"/>
      <c r="U2" s="234" t="s">
        <v>244</v>
      </c>
      <c r="V2" s="232" t="s">
        <v>419</v>
      </c>
      <c r="W2" s="232" t="s">
        <v>420</v>
      </c>
      <c r="X2" s="210" t="s">
        <v>430</v>
      </c>
      <c r="Y2" s="26"/>
      <c r="Z2" s="26"/>
      <c r="AA2" s="26"/>
      <c r="AB2" s="26"/>
      <c r="AC2" s="26"/>
      <c r="AD2" s="25"/>
    </row>
    <row r="3" spans="1:30" ht="14.4" customHeight="1" x14ac:dyDescent="0.35">
      <c r="A3" s="241"/>
      <c r="B3" s="243"/>
      <c r="C3" s="245"/>
      <c r="D3" s="245"/>
      <c r="E3" s="245"/>
      <c r="F3" s="245"/>
      <c r="G3" s="245"/>
      <c r="H3" s="247"/>
      <c r="I3" s="249"/>
      <c r="J3" s="215"/>
      <c r="K3" s="216"/>
      <c r="L3" s="227"/>
      <c r="M3" s="216"/>
      <c r="N3" s="236"/>
      <c r="O3" s="239"/>
      <c r="P3" s="239"/>
      <c r="Q3" s="239"/>
      <c r="R3" s="239"/>
      <c r="S3" s="239"/>
      <c r="T3" s="239"/>
      <c r="U3" s="234"/>
      <c r="V3" s="233"/>
      <c r="W3" s="233"/>
      <c r="X3" s="210"/>
      <c r="Y3" s="26"/>
      <c r="Z3" s="26"/>
      <c r="AA3" s="26"/>
      <c r="AB3" s="26"/>
      <c r="AC3" s="26"/>
      <c r="AD3" s="25"/>
    </row>
    <row r="4" spans="1:30" ht="14.4" customHeight="1" x14ac:dyDescent="0.35">
      <c r="A4" s="241"/>
      <c r="B4" s="243"/>
      <c r="C4" s="250" t="s">
        <v>7</v>
      </c>
      <c r="D4" s="251" t="s">
        <v>8</v>
      </c>
      <c r="E4" s="253" t="s">
        <v>9</v>
      </c>
      <c r="F4" s="254" t="s">
        <v>315</v>
      </c>
      <c r="G4" s="249" t="s">
        <v>10</v>
      </c>
      <c r="H4" s="247"/>
      <c r="I4" s="249"/>
      <c r="J4" s="215"/>
      <c r="K4" s="216"/>
      <c r="L4" s="227"/>
      <c r="M4" s="216"/>
      <c r="N4" s="236"/>
      <c r="O4" s="239"/>
      <c r="P4" s="239"/>
      <c r="Q4" s="239"/>
      <c r="R4" s="239"/>
      <c r="S4" s="239"/>
      <c r="T4" s="239"/>
      <c r="U4" s="234"/>
      <c r="V4" s="233"/>
      <c r="W4" s="233"/>
      <c r="X4" s="210"/>
      <c r="Y4" s="26"/>
      <c r="Z4" s="26"/>
      <c r="AA4" s="26"/>
      <c r="AB4" s="26"/>
      <c r="AC4" s="26"/>
      <c r="AD4" s="25"/>
    </row>
    <row r="5" spans="1:30" ht="90" customHeight="1" x14ac:dyDescent="0.35">
      <c r="A5" s="241"/>
      <c r="B5" s="243"/>
      <c r="C5" s="250"/>
      <c r="D5" s="252"/>
      <c r="E5" s="253"/>
      <c r="F5" s="254"/>
      <c r="G5" s="249"/>
      <c r="H5" s="247"/>
      <c r="I5" s="249"/>
      <c r="J5" s="215"/>
      <c r="K5" s="217"/>
      <c r="L5" s="227"/>
      <c r="M5" s="217"/>
      <c r="N5" s="237"/>
      <c r="O5" s="18" t="s">
        <v>17</v>
      </c>
      <c r="P5" s="19" t="s">
        <v>13</v>
      </c>
      <c r="Q5" s="20" t="s">
        <v>22</v>
      </c>
      <c r="R5" s="21" t="s">
        <v>234</v>
      </c>
      <c r="S5" s="22" t="s">
        <v>42</v>
      </c>
      <c r="T5" s="23" t="s">
        <v>245</v>
      </c>
      <c r="U5" s="235"/>
      <c r="V5" s="233"/>
      <c r="W5" s="233"/>
      <c r="X5" s="211"/>
      <c r="Y5" s="24"/>
      <c r="Z5" s="24"/>
      <c r="AA5" s="24"/>
      <c r="AB5" s="24"/>
      <c r="AC5" s="24"/>
      <c r="AD5" s="25"/>
    </row>
    <row r="6" spans="1:30" ht="29.4" customHeight="1" x14ac:dyDescent="0.35">
      <c r="A6" s="149">
        <v>1.01</v>
      </c>
      <c r="B6" s="97" t="s">
        <v>12</v>
      </c>
      <c r="C6" s="168">
        <v>290</v>
      </c>
      <c r="D6" s="161" t="s">
        <v>337</v>
      </c>
      <c r="E6" s="85" t="s">
        <v>13</v>
      </c>
      <c r="F6" s="92"/>
      <c r="G6" s="3">
        <f>SUM(O6:T6)</f>
        <v>33615</v>
      </c>
      <c r="H6" s="193"/>
      <c r="I6" s="1">
        <v>149987</v>
      </c>
      <c r="J6" s="1" t="s">
        <v>11</v>
      </c>
      <c r="K6" s="122"/>
      <c r="L6" s="153"/>
      <c r="M6" s="158"/>
      <c r="N6" s="84">
        <f t="shared" ref="N6:N37" si="0">G6-K6-M6</f>
        <v>33615</v>
      </c>
      <c r="O6" s="38"/>
      <c r="P6" s="49">
        <v>33615</v>
      </c>
      <c r="Q6" s="55"/>
      <c r="R6" s="65"/>
      <c r="S6" s="72"/>
      <c r="T6" s="83"/>
      <c r="U6" s="85"/>
      <c r="V6" s="205" t="s">
        <v>11</v>
      </c>
      <c r="W6" s="205" t="s">
        <v>11</v>
      </c>
      <c r="X6" s="183"/>
    </row>
    <row r="7" spans="1:30" ht="58" x14ac:dyDescent="0.35">
      <c r="A7" s="149">
        <v>1.02</v>
      </c>
      <c r="B7" s="6" t="s">
        <v>14</v>
      </c>
      <c r="C7" s="126">
        <v>290</v>
      </c>
      <c r="D7" s="15" t="s">
        <v>19</v>
      </c>
      <c r="E7" s="85" t="s">
        <v>13</v>
      </c>
      <c r="F7" s="92"/>
      <c r="G7" s="3">
        <f t="shared" ref="G7:G70" si="1">SUM(O7:T7)</f>
        <v>863</v>
      </c>
      <c r="H7" s="193"/>
      <c r="I7" s="135" t="s">
        <v>293</v>
      </c>
      <c r="J7" s="1" t="s">
        <v>11</v>
      </c>
      <c r="K7" s="122"/>
      <c r="L7" s="153"/>
      <c r="M7" s="158"/>
      <c r="N7" s="84">
        <f t="shared" si="0"/>
        <v>863</v>
      </c>
      <c r="O7" s="39"/>
      <c r="P7" s="49">
        <v>863</v>
      </c>
      <c r="Q7" s="56"/>
      <c r="R7" s="66"/>
      <c r="S7" s="73"/>
      <c r="T7" s="83"/>
      <c r="U7" s="85"/>
      <c r="V7" s="205" t="s">
        <v>11</v>
      </c>
      <c r="W7" s="205" t="s">
        <v>11</v>
      </c>
      <c r="X7" s="183"/>
    </row>
    <row r="8" spans="1:30" ht="29.4" customHeight="1" x14ac:dyDescent="0.35">
      <c r="A8" s="149">
        <v>1.03</v>
      </c>
      <c r="B8" s="6" t="s">
        <v>15</v>
      </c>
      <c r="C8" s="126">
        <v>290</v>
      </c>
      <c r="D8" s="15" t="s">
        <v>294</v>
      </c>
      <c r="E8" s="85" t="s">
        <v>13</v>
      </c>
      <c r="F8" s="92"/>
      <c r="G8" s="3">
        <f t="shared" si="1"/>
        <v>261</v>
      </c>
      <c r="H8" s="193"/>
      <c r="I8" s="1" t="s">
        <v>295</v>
      </c>
      <c r="J8" s="1" t="s">
        <v>11</v>
      </c>
      <c r="K8" s="122"/>
      <c r="L8" s="153"/>
      <c r="M8" s="158"/>
      <c r="N8" s="84">
        <f t="shared" si="0"/>
        <v>261</v>
      </c>
      <c r="O8" s="39"/>
      <c r="P8" s="49">
        <v>261</v>
      </c>
      <c r="Q8" s="56"/>
      <c r="R8" s="66"/>
      <c r="S8" s="73"/>
      <c r="T8" s="83"/>
      <c r="U8" s="85"/>
      <c r="V8" s="205" t="s">
        <v>11</v>
      </c>
      <c r="W8" s="205" t="s">
        <v>11</v>
      </c>
      <c r="X8" s="183"/>
    </row>
    <row r="9" spans="1:30" ht="72.5" x14ac:dyDescent="0.35">
      <c r="A9" s="149">
        <v>1.04</v>
      </c>
      <c r="B9" s="6" t="s">
        <v>16</v>
      </c>
      <c r="C9" s="126">
        <v>290</v>
      </c>
      <c r="D9" s="15" t="s">
        <v>296</v>
      </c>
      <c r="E9" s="85" t="s">
        <v>17</v>
      </c>
      <c r="F9" s="92"/>
      <c r="G9" s="3">
        <f t="shared" si="1"/>
        <v>32000</v>
      </c>
      <c r="H9" s="193"/>
      <c r="I9" s="135" t="s">
        <v>297</v>
      </c>
      <c r="J9" s="1" t="s">
        <v>11</v>
      </c>
      <c r="K9" s="122"/>
      <c r="L9" s="153"/>
      <c r="M9" s="158"/>
      <c r="N9" s="84">
        <f t="shared" si="0"/>
        <v>32000</v>
      </c>
      <c r="O9" s="39">
        <v>32000</v>
      </c>
      <c r="P9" s="49"/>
      <c r="Q9" s="56"/>
      <c r="R9" s="66"/>
      <c r="S9" s="73"/>
      <c r="T9" s="83"/>
      <c r="U9" s="85"/>
      <c r="V9" s="205" t="s">
        <v>11</v>
      </c>
      <c r="W9" s="205" t="s">
        <v>11</v>
      </c>
      <c r="X9" s="183"/>
    </row>
    <row r="10" spans="1:30" ht="29.4" customHeight="1" x14ac:dyDescent="0.35">
      <c r="A10" s="149">
        <v>2.0099999999999998</v>
      </c>
      <c r="B10" s="97" t="s">
        <v>18</v>
      </c>
      <c r="C10" s="126">
        <v>290</v>
      </c>
      <c r="D10" s="15" t="s">
        <v>19</v>
      </c>
      <c r="E10" s="85" t="s">
        <v>13</v>
      </c>
      <c r="F10" s="92"/>
      <c r="G10" s="3">
        <f t="shared" si="1"/>
        <v>3569</v>
      </c>
      <c r="H10" s="193"/>
      <c r="I10" s="1">
        <v>46043</v>
      </c>
      <c r="J10" s="1" t="s">
        <v>11</v>
      </c>
      <c r="K10" s="122"/>
      <c r="L10" s="153"/>
      <c r="M10" s="158"/>
      <c r="N10" s="84">
        <f t="shared" si="0"/>
        <v>3569</v>
      </c>
      <c r="O10" s="38"/>
      <c r="P10" s="50">
        <v>3569</v>
      </c>
      <c r="Q10" s="55"/>
      <c r="R10" s="65"/>
      <c r="S10" s="72"/>
      <c r="T10" s="83"/>
      <c r="U10" s="85"/>
      <c r="V10" s="205" t="s">
        <v>11</v>
      </c>
      <c r="W10" s="205" t="s">
        <v>11</v>
      </c>
      <c r="X10" s="183"/>
    </row>
    <row r="11" spans="1:30" ht="29.4" customHeight="1" x14ac:dyDescent="0.35">
      <c r="A11" s="149">
        <v>2.02</v>
      </c>
      <c r="B11" s="97" t="s">
        <v>20</v>
      </c>
      <c r="C11" s="126">
        <v>290</v>
      </c>
      <c r="D11" s="15" t="s">
        <v>21</v>
      </c>
      <c r="E11" s="85" t="s">
        <v>22</v>
      </c>
      <c r="F11" s="92"/>
      <c r="G11" s="3">
        <f t="shared" si="1"/>
        <v>7228</v>
      </c>
      <c r="H11" s="193"/>
      <c r="I11" s="1">
        <v>47407</v>
      </c>
      <c r="J11" s="1" t="s">
        <v>11</v>
      </c>
      <c r="K11" s="122"/>
      <c r="L11" s="153"/>
      <c r="M11" s="158"/>
      <c r="N11" s="84">
        <f t="shared" si="0"/>
        <v>7228</v>
      </c>
      <c r="O11" s="38"/>
      <c r="P11" s="50"/>
      <c r="Q11" s="55">
        <v>7228</v>
      </c>
      <c r="R11" s="65"/>
      <c r="S11" s="72"/>
      <c r="T11" s="83"/>
      <c r="U11" s="85"/>
      <c r="V11" s="205" t="s">
        <v>11</v>
      </c>
      <c r="W11" s="205" t="s">
        <v>11</v>
      </c>
      <c r="X11" s="183"/>
    </row>
    <row r="12" spans="1:30" ht="29.4" customHeight="1" x14ac:dyDescent="0.35">
      <c r="A12" s="149">
        <v>2.0299999999999998</v>
      </c>
      <c r="B12" s="97" t="s">
        <v>23</v>
      </c>
      <c r="C12" s="126">
        <v>290</v>
      </c>
      <c r="D12" s="15" t="s">
        <v>24</v>
      </c>
      <c r="E12" s="85" t="s">
        <v>17</v>
      </c>
      <c r="F12" s="92"/>
      <c r="G12" s="3">
        <f t="shared" si="1"/>
        <v>4284</v>
      </c>
      <c r="H12" s="193"/>
      <c r="I12" s="2" t="s">
        <v>25</v>
      </c>
      <c r="J12" s="1" t="s">
        <v>11</v>
      </c>
      <c r="K12" s="122"/>
      <c r="L12" s="153"/>
      <c r="M12" s="158"/>
      <c r="N12" s="84">
        <f t="shared" si="0"/>
        <v>4284</v>
      </c>
      <c r="O12" s="38">
        <v>4284</v>
      </c>
      <c r="P12" s="50"/>
      <c r="Q12" s="55"/>
      <c r="R12" s="65"/>
      <c r="S12" s="72"/>
      <c r="T12" s="83"/>
      <c r="U12" s="85"/>
      <c r="V12" s="205" t="s">
        <v>11</v>
      </c>
      <c r="W12" s="205" t="s">
        <v>11</v>
      </c>
      <c r="X12" s="183"/>
    </row>
    <row r="13" spans="1:30" ht="29.4" customHeight="1" x14ac:dyDescent="0.35">
      <c r="A13" s="149">
        <v>3.01</v>
      </c>
      <c r="B13" s="6" t="s">
        <v>26</v>
      </c>
      <c r="C13" s="126">
        <v>290</v>
      </c>
      <c r="D13" s="15" t="s">
        <v>27</v>
      </c>
      <c r="E13" s="85" t="s">
        <v>13</v>
      </c>
      <c r="F13" s="92"/>
      <c r="G13" s="3">
        <f t="shared" si="1"/>
        <v>10058</v>
      </c>
      <c r="H13" s="193"/>
      <c r="I13" s="1" t="s">
        <v>11</v>
      </c>
      <c r="J13" s="1" t="s">
        <v>11</v>
      </c>
      <c r="K13" s="122"/>
      <c r="L13" s="153"/>
      <c r="M13" s="158"/>
      <c r="N13" s="84">
        <f t="shared" si="0"/>
        <v>10058</v>
      </c>
      <c r="O13" s="39"/>
      <c r="P13" s="49">
        <v>10058</v>
      </c>
      <c r="Q13" s="56"/>
      <c r="R13" s="66"/>
      <c r="S13" s="73"/>
      <c r="T13" s="83"/>
      <c r="U13" s="85"/>
      <c r="V13" s="205" t="s">
        <v>438</v>
      </c>
      <c r="W13" s="205" t="s">
        <v>11</v>
      </c>
      <c r="X13" s="183"/>
    </row>
    <row r="14" spans="1:30" ht="29.4" customHeight="1" x14ac:dyDescent="0.35">
      <c r="A14" s="149">
        <v>3.02</v>
      </c>
      <c r="B14" s="6" t="s">
        <v>28</v>
      </c>
      <c r="C14" s="126">
        <v>290</v>
      </c>
      <c r="D14" s="15" t="s">
        <v>29</v>
      </c>
      <c r="E14" s="85" t="s">
        <v>13</v>
      </c>
      <c r="F14" s="92"/>
      <c r="G14" s="3">
        <f t="shared" si="1"/>
        <v>2543</v>
      </c>
      <c r="H14" s="193"/>
      <c r="I14" s="1">
        <v>46063</v>
      </c>
      <c r="J14" s="1" t="s">
        <v>11</v>
      </c>
      <c r="K14" s="122"/>
      <c r="L14" s="153"/>
      <c r="M14" s="158"/>
      <c r="N14" s="84">
        <f t="shared" si="0"/>
        <v>2543</v>
      </c>
      <c r="O14" s="39"/>
      <c r="P14" s="49">
        <v>2543</v>
      </c>
      <c r="Q14" s="56"/>
      <c r="R14" s="66"/>
      <c r="S14" s="73"/>
      <c r="T14" s="83"/>
      <c r="U14" s="85"/>
      <c r="V14" s="205" t="s">
        <v>11</v>
      </c>
      <c r="W14" s="205" t="s">
        <v>11</v>
      </c>
      <c r="X14" s="183"/>
    </row>
    <row r="15" spans="1:30" ht="72.5" x14ac:dyDescent="0.35">
      <c r="A15" s="149">
        <v>4</v>
      </c>
      <c r="B15" s="9" t="s">
        <v>30</v>
      </c>
      <c r="C15" s="126">
        <v>290</v>
      </c>
      <c r="D15" s="15" t="s">
        <v>298</v>
      </c>
      <c r="E15" s="85" t="s">
        <v>22</v>
      </c>
      <c r="F15" s="92"/>
      <c r="G15" s="3">
        <f t="shared" si="1"/>
        <v>5003</v>
      </c>
      <c r="H15" s="193"/>
      <c r="I15" s="135" t="s">
        <v>299</v>
      </c>
      <c r="J15" s="145" t="s">
        <v>31</v>
      </c>
      <c r="K15" s="122">
        <v>5003</v>
      </c>
      <c r="L15" s="153"/>
      <c r="M15" s="158"/>
      <c r="N15" s="84">
        <f t="shared" si="0"/>
        <v>0</v>
      </c>
      <c r="O15" s="38"/>
      <c r="P15" s="50"/>
      <c r="Q15" s="55">
        <v>5003</v>
      </c>
      <c r="R15" s="65"/>
      <c r="S15" s="72"/>
      <c r="T15" s="83"/>
      <c r="U15" s="85"/>
      <c r="V15" s="205">
        <v>1</v>
      </c>
      <c r="W15" s="205" t="s">
        <v>11</v>
      </c>
      <c r="X15" s="183"/>
    </row>
    <row r="16" spans="1:30" ht="52.5" customHeight="1" x14ac:dyDescent="0.35">
      <c r="A16" s="149">
        <v>5</v>
      </c>
      <c r="B16" s="97" t="s">
        <v>32</v>
      </c>
      <c r="C16" s="126">
        <v>291</v>
      </c>
      <c r="D16" s="15" t="s">
        <v>266</v>
      </c>
      <c r="E16" s="85" t="s">
        <v>17</v>
      </c>
      <c r="F16" s="92"/>
      <c r="G16" s="3">
        <f t="shared" si="1"/>
        <v>104165</v>
      </c>
      <c r="H16" s="193"/>
      <c r="I16" s="120" t="s">
        <v>267</v>
      </c>
      <c r="J16" s="1" t="s">
        <v>11</v>
      </c>
      <c r="K16" s="122"/>
      <c r="L16" s="153"/>
      <c r="M16" s="158"/>
      <c r="N16" s="84">
        <f t="shared" si="0"/>
        <v>104165</v>
      </c>
      <c r="O16" s="40">
        <v>104165</v>
      </c>
      <c r="P16" s="51"/>
      <c r="Q16" s="57"/>
      <c r="R16" s="67"/>
      <c r="S16" s="74"/>
      <c r="T16" s="83"/>
      <c r="U16" s="85"/>
      <c r="V16" s="205" t="s">
        <v>11</v>
      </c>
      <c r="W16" s="205" t="s">
        <v>11</v>
      </c>
      <c r="X16" s="183"/>
    </row>
    <row r="17" spans="1:24" ht="29.4" customHeight="1" x14ac:dyDescent="0.35">
      <c r="A17" s="149">
        <v>6.01</v>
      </c>
      <c r="B17" s="6" t="s">
        <v>33</v>
      </c>
      <c r="C17" s="126">
        <v>291</v>
      </c>
      <c r="D17" s="15" t="s">
        <v>269</v>
      </c>
      <c r="E17" s="85" t="s">
        <v>13</v>
      </c>
      <c r="F17" s="92"/>
      <c r="G17" s="3">
        <f t="shared" si="1"/>
        <v>4957</v>
      </c>
      <c r="H17" s="193"/>
      <c r="I17" s="1" t="s">
        <v>11</v>
      </c>
      <c r="J17" s="1" t="s">
        <v>11</v>
      </c>
      <c r="K17" s="122"/>
      <c r="L17" s="153"/>
      <c r="M17" s="158"/>
      <c r="N17" s="84">
        <f t="shared" si="0"/>
        <v>4957</v>
      </c>
      <c r="O17" s="38"/>
      <c r="P17" s="50">
        <v>4957</v>
      </c>
      <c r="Q17" s="55"/>
      <c r="R17" s="65"/>
      <c r="S17" s="72"/>
      <c r="T17" s="83"/>
      <c r="U17" s="85"/>
      <c r="V17" s="205" t="s">
        <v>11</v>
      </c>
      <c r="W17" s="205" t="s">
        <v>11</v>
      </c>
      <c r="X17" s="183"/>
    </row>
    <row r="18" spans="1:24" ht="29.4" customHeight="1" x14ac:dyDescent="0.35">
      <c r="A18" s="149">
        <v>6.02</v>
      </c>
      <c r="B18" s="6" t="s">
        <v>34</v>
      </c>
      <c r="C18" s="126">
        <v>291</v>
      </c>
      <c r="D18" s="15" t="s">
        <v>268</v>
      </c>
      <c r="E18" s="85" t="s">
        <v>22</v>
      </c>
      <c r="F18" s="92"/>
      <c r="G18" s="3">
        <f t="shared" si="1"/>
        <v>24482</v>
      </c>
      <c r="H18" s="193"/>
      <c r="I18" s="1" t="s">
        <v>11</v>
      </c>
      <c r="J18" s="1" t="s">
        <v>11</v>
      </c>
      <c r="K18" s="122"/>
      <c r="L18" s="153"/>
      <c r="M18" s="158"/>
      <c r="N18" s="84">
        <f t="shared" si="0"/>
        <v>24482</v>
      </c>
      <c r="O18" s="39"/>
      <c r="P18" s="49"/>
      <c r="Q18" s="56">
        <v>24482</v>
      </c>
      <c r="R18" s="66"/>
      <c r="S18" s="73"/>
      <c r="T18" s="83"/>
      <c r="U18" s="85"/>
      <c r="V18" s="206">
        <v>1</v>
      </c>
      <c r="W18" s="206" t="s">
        <v>11</v>
      </c>
      <c r="X18" s="183"/>
    </row>
    <row r="19" spans="1:24" ht="29" x14ac:dyDescent="0.35">
      <c r="A19" s="149">
        <v>7.01</v>
      </c>
      <c r="B19" s="152" t="s">
        <v>35</v>
      </c>
      <c r="C19" s="126">
        <v>282</v>
      </c>
      <c r="D19" s="15" t="s">
        <v>36</v>
      </c>
      <c r="E19" s="85" t="s">
        <v>22</v>
      </c>
      <c r="F19" s="92"/>
      <c r="G19" s="3">
        <f t="shared" si="1"/>
        <v>185318</v>
      </c>
      <c r="H19" s="193"/>
      <c r="I19" s="1">
        <v>145012</v>
      </c>
      <c r="J19" s="1" t="s">
        <v>11</v>
      </c>
      <c r="K19" s="125"/>
      <c r="L19" s="153"/>
      <c r="M19" s="158"/>
      <c r="N19" s="84">
        <f t="shared" si="0"/>
        <v>185318</v>
      </c>
      <c r="O19" s="39"/>
      <c r="P19" s="49"/>
      <c r="Q19" s="56">
        <v>185318</v>
      </c>
      <c r="R19" s="66"/>
      <c r="S19" s="73"/>
      <c r="T19" s="83"/>
      <c r="U19" s="85"/>
      <c r="V19" s="205" t="s">
        <v>11</v>
      </c>
      <c r="W19" s="205" t="s">
        <v>11</v>
      </c>
      <c r="X19" s="183"/>
    </row>
    <row r="20" spans="1:24" ht="29.4" customHeight="1" x14ac:dyDescent="0.35">
      <c r="A20" s="149">
        <v>7.02</v>
      </c>
      <c r="B20" s="6" t="s">
        <v>37</v>
      </c>
      <c r="C20" s="126">
        <v>282</v>
      </c>
      <c r="D20" s="15" t="s">
        <v>300</v>
      </c>
      <c r="E20" s="85" t="s">
        <v>13</v>
      </c>
      <c r="F20" s="92"/>
      <c r="G20" s="3">
        <f t="shared" si="1"/>
        <v>1588</v>
      </c>
      <c r="H20" s="193"/>
      <c r="I20" s="1" t="s">
        <v>11</v>
      </c>
      <c r="J20" s="1" t="s">
        <v>11</v>
      </c>
      <c r="K20" s="122"/>
      <c r="L20" s="153"/>
      <c r="M20" s="158"/>
      <c r="N20" s="84">
        <f t="shared" si="0"/>
        <v>1588</v>
      </c>
      <c r="O20" s="41"/>
      <c r="P20" s="49">
        <v>1588</v>
      </c>
      <c r="Q20" s="56"/>
      <c r="R20" s="66"/>
      <c r="S20" s="73"/>
      <c r="T20" s="83"/>
      <c r="U20" s="85"/>
      <c r="V20" s="205" t="s">
        <v>11</v>
      </c>
      <c r="W20" s="205" t="s">
        <v>11</v>
      </c>
      <c r="X20" s="183"/>
    </row>
    <row r="21" spans="1:24" ht="48.75" customHeight="1" x14ac:dyDescent="0.35">
      <c r="A21" s="149">
        <v>8</v>
      </c>
      <c r="B21" s="6" t="s">
        <v>38</v>
      </c>
      <c r="C21" s="126">
        <v>281</v>
      </c>
      <c r="D21" s="15" t="s">
        <v>39</v>
      </c>
      <c r="E21" s="85" t="s">
        <v>22</v>
      </c>
      <c r="F21" s="92"/>
      <c r="G21" s="3">
        <f t="shared" si="1"/>
        <v>6621</v>
      </c>
      <c r="H21" s="193"/>
      <c r="I21" s="1">
        <v>151911</v>
      </c>
      <c r="J21" s="1" t="s">
        <v>11</v>
      </c>
      <c r="K21" s="122"/>
      <c r="L21" s="153"/>
      <c r="M21" s="158"/>
      <c r="N21" s="84">
        <f t="shared" si="0"/>
        <v>6621</v>
      </c>
      <c r="O21" s="39"/>
      <c r="P21" s="49"/>
      <c r="Q21" s="56">
        <v>6621</v>
      </c>
      <c r="R21" s="66"/>
      <c r="S21" s="73"/>
      <c r="T21" s="83"/>
      <c r="U21" s="85"/>
      <c r="V21" s="205">
        <v>1</v>
      </c>
      <c r="W21" s="205">
        <v>1</v>
      </c>
      <c r="X21" s="183"/>
    </row>
    <row r="22" spans="1:24" ht="63.75" customHeight="1" x14ac:dyDescent="0.35">
      <c r="A22" s="149">
        <v>9</v>
      </c>
      <c r="B22" s="6" t="s">
        <v>40</v>
      </c>
      <c r="C22" s="126">
        <v>281</v>
      </c>
      <c r="D22" s="15" t="s">
        <v>41</v>
      </c>
      <c r="E22" s="85" t="s">
        <v>42</v>
      </c>
      <c r="F22" s="92"/>
      <c r="G22" s="3">
        <f t="shared" si="1"/>
        <v>101978</v>
      </c>
      <c r="H22" s="193"/>
      <c r="I22" s="1">
        <v>47338</v>
      </c>
      <c r="J22" s="1" t="s">
        <v>11</v>
      </c>
      <c r="K22" s="125"/>
      <c r="L22" s="153"/>
      <c r="M22" s="158"/>
      <c r="N22" s="84">
        <f t="shared" si="0"/>
        <v>101978</v>
      </c>
      <c r="O22" s="39"/>
      <c r="P22" s="49"/>
      <c r="Q22" s="56"/>
      <c r="R22" s="66"/>
      <c r="S22" s="73">
        <v>101978</v>
      </c>
      <c r="T22" s="83"/>
      <c r="U22" s="85"/>
      <c r="V22" s="205" t="s">
        <v>11</v>
      </c>
      <c r="W22" s="205" t="s">
        <v>11</v>
      </c>
      <c r="X22" s="183"/>
    </row>
    <row r="23" spans="1:24" ht="29.4" customHeight="1" x14ac:dyDescent="0.35">
      <c r="A23" s="149">
        <v>10</v>
      </c>
      <c r="B23" s="6" t="s">
        <v>43</v>
      </c>
      <c r="C23" s="127" t="s">
        <v>317</v>
      </c>
      <c r="D23" s="15" t="s">
        <v>388</v>
      </c>
      <c r="E23" s="85" t="s">
        <v>17</v>
      </c>
      <c r="F23" s="92"/>
      <c r="G23" s="3">
        <f t="shared" si="1"/>
        <v>6203</v>
      </c>
      <c r="H23" s="193"/>
      <c r="I23" s="1">
        <v>151911</v>
      </c>
      <c r="J23" s="1" t="s">
        <v>11</v>
      </c>
      <c r="K23" s="122"/>
      <c r="L23" s="153"/>
      <c r="M23" s="158"/>
      <c r="N23" s="84">
        <f t="shared" si="0"/>
        <v>6203</v>
      </c>
      <c r="O23" s="39">
        <v>6203</v>
      </c>
      <c r="P23" s="49"/>
      <c r="Q23" s="56"/>
      <c r="R23" s="66"/>
      <c r="S23" s="73"/>
      <c r="T23" s="83"/>
      <c r="U23" s="85"/>
      <c r="V23" s="205" t="s">
        <v>11</v>
      </c>
      <c r="W23" s="205" t="s">
        <v>11</v>
      </c>
      <c r="X23" s="183"/>
    </row>
    <row r="24" spans="1:24" ht="29.4" customHeight="1" x14ac:dyDescent="0.35">
      <c r="A24" s="149">
        <v>11</v>
      </c>
      <c r="B24" s="137" t="s">
        <v>44</v>
      </c>
      <c r="C24" s="126"/>
      <c r="D24" s="162" t="s">
        <v>270</v>
      </c>
      <c r="E24" s="85" t="s">
        <v>17</v>
      </c>
      <c r="F24" s="92"/>
      <c r="G24" s="3">
        <f t="shared" si="1"/>
        <v>10981</v>
      </c>
      <c r="H24" s="193"/>
      <c r="I24" s="208" t="s">
        <v>440</v>
      </c>
      <c r="J24" s="1" t="s">
        <v>11</v>
      </c>
      <c r="K24" s="122"/>
      <c r="L24" s="154" t="s">
        <v>316</v>
      </c>
      <c r="M24" s="158">
        <v>10981</v>
      </c>
      <c r="N24" s="84">
        <f t="shared" si="0"/>
        <v>0</v>
      </c>
      <c r="O24" s="39">
        <v>10981</v>
      </c>
      <c r="P24" s="49"/>
      <c r="Q24" s="56"/>
      <c r="R24" s="66"/>
      <c r="S24" s="73"/>
      <c r="T24" s="83"/>
      <c r="U24" s="85"/>
      <c r="V24" s="205" t="s">
        <v>11</v>
      </c>
      <c r="W24" s="205" t="s">
        <v>11</v>
      </c>
      <c r="X24" s="183"/>
    </row>
    <row r="25" spans="1:24" ht="29.4" customHeight="1" x14ac:dyDescent="0.35">
      <c r="A25" s="149">
        <v>12</v>
      </c>
      <c r="B25" s="98" t="s">
        <v>45</v>
      </c>
      <c r="C25" s="126">
        <v>282</v>
      </c>
      <c r="D25" s="15" t="s">
        <v>46</v>
      </c>
      <c r="E25" s="85" t="s">
        <v>17</v>
      </c>
      <c r="F25" s="92"/>
      <c r="G25" s="3">
        <f t="shared" si="1"/>
        <v>11557</v>
      </c>
      <c r="H25" s="193"/>
      <c r="I25" s="1" t="s">
        <v>11</v>
      </c>
      <c r="J25" s="1" t="s">
        <v>11</v>
      </c>
      <c r="K25" s="122"/>
      <c r="L25" s="153"/>
      <c r="M25" s="158"/>
      <c r="N25" s="84">
        <f t="shared" si="0"/>
        <v>11557</v>
      </c>
      <c r="O25" s="39">
        <v>11557</v>
      </c>
      <c r="P25" s="49"/>
      <c r="Q25" s="56"/>
      <c r="R25" s="66"/>
      <c r="S25" s="73"/>
      <c r="T25" s="83"/>
      <c r="U25" s="85"/>
      <c r="V25" s="205" t="s">
        <v>11</v>
      </c>
      <c r="W25" s="205" t="s">
        <v>11</v>
      </c>
      <c r="X25" s="183"/>
    </row>
    <row r="26" spans="1:24" ht="29.4" customHeight="1" x14ac:dyDescent="0.35">
      <c r="A26" s="149">
        <v>13</v>
      </c>
      <c r="B26" s="6" t="s">
        <v>47</v>
      </c>
      <c r="C26" s="126">
        <v>282</v>
      </c>
      <c r="D26" s="15" t="s">
        <v>48</v>
      </c>
      <c r="E26" s="85" t="s">
        <v>13</v>
      </c>
      <c r="F26" s="92"/>
      <c r="G26" s="3">
        <f t="shared" si="1"/>
        <v>536</v>
      </c>
      <c r="H26" s="193"/>
      <c r="I26" s="1" t="s">
        <v>11</v>
      </c>
      <c r="J26" s="1" t="s">
        <v>11</v>
      </c>
      <c r="K26" s="122"/>
      <c r="L26" s="153"/>
      <c r="M26" s="158"/>
      <c r="N26" s="84">
        <f t="shared" si="0"/>
        <v>536</v>
      </c>
      <c r="O26" s="39"/>
      <c r="P26" s="49">
        <v>536</v>
      </c>
      <c r="Q26" s="56"/>
      <c r="R26" s="66"/>
      <c r="S26" s="73"/>
      <c r="T26" s="83"/>
      <c r="U26" s="85"/>
      <c r="V26" s="205" t="s">
        <v>11</v>
      </c>
      <c r="W26" s="205" t="s">
        <v>11</v>
      </c>
      <c r="X26" s="183"/>
    </row>
    <row r="27" spans="1:24" ht="60" customHeight="1" x14ac:dyDescent="0.35">
      <c r="A27" s="149">
        <v>14</v>
      </c>
      <c r="B27" s="6" t="s">
        <v>49</v>
      </c>
      <c r="C27" s="126">
        <v>282</v>
      </c>
      <c r="D27" s="15" t="s">
        <v>50</v>
      </c>
      <c r="E27" s="85" t="s">
        <v>22</v>
      </c>
      <c r="F27" s="92"/>
      <c r="G27" s="3">
        <f t="shared" si="1"/>
        <v>16671</v>
      </c>
      <c r="H27" s="193"/>
      <c r="I27" s="1" t="s">
        <v>11</v>
      </c>
      <c r="J27" s="1" t="s">
        <v>11</v>
      </c>
      <c r="K27" s="125"/>
      <c r="L27" s="153"/>
      <c r="M27" s="158"/>
      <c r="N27" s="84">
        <f t="shared" si="0"/>
        <v>16671</v>
      </c>
      <c r="O27" s="39"/>
      <c r="P27" s="49"/>
      <c r="Q27" s="56">
        <v>16671</v>
      </c>
      <c r="R27" s="66"/>
      <c r="S27" s="73"/>
      <c r="T27" s="83"/>
      <c r="U27" s="85"/>
      <c r="V27" s="205">
        <v>1</v>
      </c>
      <c r="W27" s="205">
        <v>1</v>
      </c>
      <c r="X27" s="183"/>
    </row>
    <row r="28" spans="1:24" ht="30" customHeight="1" x14ac:dyDescent="0.35">
      <c r="A28" s="149">
        <v>15</v>
      </c>
      <c r="B28" s="99" t="s">
        <v>51</v>
      </c>
      <c r="C28" s="126">
        <v>283</v>
      </c>
      <c r="D28" s="15" t="s">
        <v>52</v>
      </c>
      <c r="E28" s="85" t="s">
        <v>22</v>
      </c>
      <c r="F28" s="92"/>
      <c r="G28" s="3">
        <f t="shared" si="1"/>
        <v>6430</v>
      </c>
      <c r="H28" s="193"/>
      <c r="I28" s="1">
        <v>149909</v>
      </c>
      <c r="J28" s="1" t="s">
        <v>11</v>
      </c>
      <c r="K28" s="122"/>
      <c r="L28" s="14"/>
      <c r="M28" s="158"/>
      <c r="N28" s="84">
        <f t="shared" si="0"/>
        <v>6430</v>
      </c>
      <c r="O28" s="38"/>
      <c r="P28" s="50"/>
      <c r="Q28" s="55">
        <v>6430</v>
      </c>
      <c r="R28" s="65"/>
      <c r="S28" s="72"/>
      <c r="T28" s="83"/>
      <c r="U28" s="85"/>
      <c r="V28" s="205">
        <v>1</v>
      </c>
      <c r="W28" s="205" t="s">
        <v>11</v>
      </c>
      <c r="X28" s="183"/>
    </row>
    <row r="29" spans="1:24" ht="23" x14ac:dyDescent="0.35">
      <c r="A29" s="149">
        <v>15.01</v>
      </c>
      <c r="B29" s="97" t="s">
        <v>53</v>
      </c>
      <c r="C29" s="126">
        <v>283</v>
      </c>
      <c r="D29" s="15" t="s">
        <v>54</v>
      </c>
      <c r="E29" s="85" t="s">
        <v>22</v>
      </c>
      <c r="F29" s="92"/>
      <c r="G29" s="3">
        <f t="shared" si="1"/>
        <v>26220</v>
      </c>
      <c r="H29" s="193"/>
      <c r="I29" s="1">
        <v>149887</v>
      </c>
      <c r="J29" s="1" t="s">
        <v>11</v>
      </c>
      <c r="K29" s="122"/>
      <c r="L29" s="153"/>
      <c r="M29" s="158"/>
      <c r="N29" s="84">
        <f t="shared" si="0"/>
        <v>26220</v>
      </c>
      <c r="O29" s="38"/>
      <c r="P29" s="50"/>
      <c r="Q29" s="55">
        <v>26220</v>
      </c>
      <c r="R29" s="65"/>
      <c r="S29" s="72"/>
      <c r="T29" s="83"/>
      <c r="U29" s="85"/>
      <c r="V29" s="205" t="s">
        <v>11</v>
      </c>
      <c r="W29" s="205" t="s">
        <v>11</v>
      </c>
      <c r="X29" s="183"/>
    </row>
    <row r="30" spans="1:24" ht="23" x14ac:dyDescent="0.35">
      <c r="A30" s="149">
        <v>15.02</v>
      </c>
      <c r="B30" s="97" t="s">
        <v>55</v>
      </c>
      <c r="C30" s="126">
        <v>283</v>
      </c>
      <c r="D30" s="15" t="s">
        <v>56</v>
      </c>
      <c r="E30" s="85" t="s">
        <v>22</v>
      </c>
      <c r="F30" s="92"/>
      <c r="G30" s="3">
        <f t="shared" si="1"/>
        <v>12030</v>
      </c>
      <c r="H30" s="193"/>
      <c r="I30" s="1">
        <v>149917</v>
      </c>
      <c r="J30" s="1" t="s">
        <v>11</v>
      </c>
      <c r="K30" s="122"/>
      <c r="L30" s="153"/>
      <c r="M30" s="158"/>
      <c r="N30" s="84">
        <f t="shared" si="0"/>
        <v>12030</v>
      </c>
      <c r="O30" s="38"/>
      <c r="P30" s="50"/>
      <c r="Q30" s="55">
        <v>12030</v>
      </c>
      <c r="R30" s="65"/>
      <c r="S30" s="72"/>
      <c r="T30" s="83"/>
      <c r="U30" s="85"/>
      <c r="V30" s="205" t="s">
        <v>11</v>
      </c>
      <c r="W30" s="205" t="s">
        <v>11</v>
      </c>
      <c r="X30" s="183"/>
    </row>
    <row r="31" spans="1:24" ht="23" x14ac:dyDescent="0.35">
      <c r="A31" s="149">
        <v>15.03</v>
      </c>
      <c r="B31" s="97" t="s">
        <v>57</v>
      </c>
      <c r="C31" s="126">
        <v>283</v>
      </c>
      <c r="D31" s="15" t="s">
        <v>58</v>
      </c>
      <c r="E31" s="85" t="s">
        <v>22</v>
      </c>
      <c r="F31" s="92"/>
      <c r="G31" s="3">
        <f t="shared" si="1"/>
        <v>5050</v>
      </c>
      <c r="H31" s="193"/>
      <c r="I31" s="1">
        <v>149911</v>
      </c>
      <c r="J31" s="1" t="s">
        <v>11</v>
      </c>
      <c r="K31" s="122"/>
      <c r="L31" s="153"/>
      <c r="M31" s="158"/>
      <c r="N31" s="84">
        <f t="shared" si="0"/>
        <v>5050</v>
      </c>
      <c r="O31" s="38"/>
      <c r="P31" s="50"/>
      <c r="Q31" s="55">
        <v>5050</v>
      </c>
      <c r="R31" s="65"/>
      <c r="S31" s="72"/>
      <c r="T31" s="83"/>
      <c r="U31" s="85"/>
      <c r="V31" s="205" t="s">
        <v>11</v>
      </c>
      <c r="W31" s="205" t="s">
        <v>11</v>
      </c>
      <c r="X31" s="183"/>
    </row>
    <row r="32" spans="1:24" ht="23" x14ac:dyDescent="0.35">
      <c r="A32" s="149">
        <v>15.04</v>
      </c>
      <c r="B32" s="97" t="s">
        <v>59</v>
      </c>
      <c r="C32" s="126">
        <v>283</v>
      </c>
      <c r="D32" s="15" t="s">
        <v>60</v>
      </c>
      <c r="E32" s="85" t="s">
        <v>22</v>
      </c>
      <c r="F32" s="92"/>
      <c r="G32" s="3">
        <f t="shared" si="1"/>
        <v>2540</v>
      </c>
      <c r="H32" s="193"/>
      <c r="I32" s="1">
        <v>149913</v>
      </c>
      <c r="J32" s="1" t="s">
        <v>11</v>
      </c>
      <c r="K32" s="122"/>
      <c r="L32" s="153"/>
      <c r="M32" s="158"/>
      <c r="N32" s="84">
        <f t="shared" si="0"/>
        <v>2540</v>
      </c>
      <c r="O32" s="38"/>
      <c r="P32" s="50"/>
      <c r="Q32" s="55">
        <v>2540</v>
      </c>
      <c r="R32" s="65"/>
      <c r="S32" s="72"/>
      <c r="T32" s="83"/>
      <c r="U32" s="85"/>
      <c r="V32" s="205" t="s">
        <v>11</v>
      </c>
      <c r="W32" s="205" t="s">
        <v>11</v>
      </c>
      <c r="X32" s="183"/>
    </row>
    <row r="33" spans="1:24" ht="29" x14ac:dyDescent="0.35">
      <c r="A33" s="149">
        <v>15.05</v>
      </c>
      <c r="B33" s="97" t="s">
        <v>61</v>
      </c>
      <c r="C33" s="127" t="s">
        <v>367</v>
      </c>
      <c r="D33" s="15" t="s">
        <v>366</v>
      </c>
      <c r="E33" s="85" t="s">
        <v>22</v>
      </c>
      <c r="F33" s="109"/>
      <c r="G33" s="3">
        <f t="shared" si="1"/>
        <v>43272</v>
      </c>
      <c r="H33" s="193"/>
      <c r="I33" s="1">
        <v>149915</v>
      </c>
      <c r="J33" s="1" t="s">
        <v>11</v>
      </c>
      <c r="K33" s="122"/>
      <c r="L33" s="153"/>
      <c r="M33" s="158"/>
      <c r="N33" s="84">
        <f t="shared" si="0"/>
        <v>43272</v>
      </c>
      <c r="O33" s="38"/>
      <c r="P33" s="50"/>
      <c r="Q33" s="55">
        <v>43272</v>
      </c>
      <c r="R33" s="65"/>
      <c r="S33" s="72"/>
      <c r="T33" s="83"/>
      <c r="U33" s="85"/>
      <c r="V33" s="205" t="s">
        <v>11</v>
      </c>
      <c r="W33" s="205" t="s">
        <v>11</v>
      </c>
      <c r="X33" s="183"/>
    </row>
    <row r="34" spans="1:24" x14ac:dyDescent="0.35">
      <c r="A34" s="149">
        <v>16</v>
      </c>
      <c r="B34" s="6" t="s">
        <v>62</v>
      </c>
      <c r="C34" s="126">
        <v>282</v>
      </c>
      <c r="D34" s="15" t="s">
        <v>63</v>
      </c>
      <c r="E34" s="85" t="s">
        <v>22</v>
      </c>
      <c r="F34" s="92"/>
      <c r="G34" s="3">
        <f t="shared" si="1"/>
        <v>12597</v>
      </c>
      <c r="H34" s="193"/>
      <c r="I34" s="1" t="s">
        <v>11</v>
      </c>
      <c r="J34" s="1" t="s">
        <v>11</v>
      </c>
      <c r="K34" s="122"/>
      <c r="L34" s="153"/>
      <c r="M34" s="158"/>
      <c r="N34" s="84">
        <f t="shared" si="0"/>
        <v>12597</v>
      </c>
      <c r="O34" s="39"/>
      <c r="P34" s="49"/>
      <c r="Q34" s="56">
        <v>12597</v>
      </c>
      <c r="R34" s="66"/>
      <c r="S34" s="73"/>
      <c r="T34" s="86"/>
      <c r="U34" s="85"/>
      <c r="V34" s="205" t="s">
        <v>11</v>
      </c>
      <c r="W34" s="205">
        <v>1</v>
      </c>
      <c r="X34" s="183"/>
    </row>
    <row r="35" spans="1:24" ht="58" x14ac:dyDescent="0.35">
      <c r="A35" s="149">
        <v>17</v>
      </c>
      <c r="B35" s="146" t="s">
        <v>64</v>
      </c>
      <c r="C35" s="126">
        <v>282</v>
      </c>
      <c r="D35" s="15" t="s">
        <v>65</v>
      </c>
      <c r="E35" s="85" t="s">
        <v>17</v>
      </c>
      <c r="F35" s="92"/>
      <c r="G35" s="3">
        <f t="shared" si="1"/>
        <v>2198</v>
      </c>
      <c r="H35" s="193"/>
      <c r="I35" s="1" t="s">
        <v>11</v>
      </c>
      <c r="J35" s="145" t="s">
        <v>66</v>
      </c>
      <c r="K35" s="122">
        <v>150</v>
      </c>
      <c r="L35" s="153"/>
      <c r="M35" s="158"/>
      <c r="N35" s="84">
        <f t="shared" si="0"/>
        <v>2048</v>
      </c>
      <c r="O35" s="40">
        <v>2198</v>
      </c>
      <c r="P35" s="51"/>
      <c r="Q35" s="57"/>
      <c r="R35" s="67"/>
      <c r="S35" s="74"/>
      <c r="T35" s="86"/>
      <c r="U35" s="85"/>
      <c r="V35" s="205" t="s">
        <v>11</v>
      </c>
      <c r="W35" s="205" t="s">
        <v>11</v>
      </c>
      <c r="X35" s="183"/>
    </row>
    <row r="36" spans="1:24" ht="380.25" customHeight="1" x14ac:dyDescent="0.35">
      <c r="A36" s="149">
        <v>18</v>
      </c>
      <c r="B36" s="6" t="s">
        <v>67</v>
      </c>
      <c r="C36" s="139" t="s">
        <v>428</v>
      </c>
      <c r="D36" s="15" t="s">
        <v>389</v>
      </c>
      <c r="E36" s="85" t="s">
        <v>42</v>
      </c>
      <c r="F36" s="109"/>
      <c r="G36" s="3">
        <v>570000</v>
      </c>
      <c r="H36" s="193"/>
      <c r="I36" s="144" t="s">
        <v>429</v>
      </c>
      <c r="J36" s="1" t="s">
        <v>11</v>
      </c>
      <c r="K36" s="122"/>
      <c r="L36" s="153"/>
      <c r="M36" s="158"/>
      <c r="N36" s="84">
        <f t="shared" si="0"/>
        <v>570000</v>
      </c>
      <c r="O36" s="39"/>
      <c r="P36" s="49"/>
      <c r="Q36" s="56"/>
      <c r="R36" s="66"/>
      <c r="S36" s="73">
        <v>570000</v>
      </c>
      <c r="T36" s="86"/>
      <c r="U36" s="85"/>
      <c r="V36" s="203">
        <v>3</v>
      </c>
      <c r="W36" s="203">
        <v>1</v>
      </c>
      <c r="X36" s="183"/>
    </row>
    <row r="37" spans="1:24" ht="43.5" x14ac:dyDescent="0.35">
      <c r="A37" s="149">
        <v>19.010000000000002</v>
      </c>
      <c r="B37" s="98" t="s">
        <v>68</v>
      </c>
      <c r="C37" s="126">
        <v>288</v>
      </c>
      <c r="D37" s="15" t="s">
        <v>276</v>
      </c>
      <c r="E37" s="85" t="s">
        <v>13</v>
      </c>
      <c r="F37" s="92"/>
      <c r="G37" s="3">
        <f>SUM(O37:T37)</f>
        <v>13350</v>
      </c>
      <c r="H37" s="193"/>
      <c r="I37" s="121" t="s">
        <v>277</v>
      </c>
      <c r="J37" s="1" t="s">
        <v>11</v>
      </c>
      <c r="K37" s="122"/>
      <c r="L37" s="153"/>
      <c r="M37" s="158"/>
      <c r="N37" s="84">
        <f t="shared" si="0"/>
        <v>13350</v>
      </c>
      <c r="O37" s="38"/>
      <c r="P37" s="50">
        <v>13350</v>
      </c>
      <c r="Q37" s="55"/>
      <c r="R37" s="65"/>
      <c r="S37" s="72"/>
      <c r="T37" s="86"/>
      <c r="U37" s="85"/>
      <c r="V37" s="205" t="s">
        <v>425</v>
      </c>
      <c r="W37" s="205" t="s">
        <v>11</v>
      </c>
      <c r="X37" s="183"/>
    </row>
    <row r="38" spans="1:24" ht="29" x14ac:dyDescent="0.35">
      <c r="A38" s="149">
        <v>19.02</v>
      </c>
      <c r="B38" s="97" t="s">
        <v>69</v>
      </c>
      <c r="C38" s="169" t="s">
        <v>368</v>
      </c>
      <c r="D38" s="15" t="s">
        <v>369</v>
      </c>
      <c r="E38" s="85" t="s">
        <v>13</v>
      </c>
      <c r="F38" s="92"/>
      <c r="G38" s="3">
        <f t="shared" si="1"/>
        <v>10480</v>
      </c>
      <c r="H38" s="193"/>
      <c r="I38" s="121" t="s">
        <v>278</v>
      </c>
      <c r="J38" s="1" t="s">
        <v>11</v>
      </c>
      <c r="K38" s="122"/>
      <c r="L38" s="153"/>
      <c r="M38" s="158"/>
      <c r="N38" s="84">
        <f t="shared" ref="N38:N69" si="2">G38-K38-M38</f>
        <v>10480</v>
      </c>
      <c r="O38" s="38"/>
      <c r="P38" s="50">
        <v>10480</v>
      </c>
      <c r="Q38" s="58"/>
      <c r="R38" s="65"/>
      <c r="S38" s="75"/>
      <c r="T38" s="86"/>
      <c r="U38" s="85"/>
      <c r="V38" s="205" t="s">
        <v>11</v>
      </c>
      <c r="W38" s="205" t="s">
        <v>11</v>
      </c>
      <c r="X38" s="183"/>
    </row>
    <row r="39" spans="1:24" ht="58" x14ac:dyDescent="0.35">
      <c r="A39" s="149">
        <v>19.03</v>
      </c>
      <c r="B39" s="6" t="s">
        <v>70</v>
      </c>
      <c r="C39" s="126">
        <v>288</v>
      </c>
      <c r="D39" s="15" t="s">
        <v>279</v>
      </c>
      <c r="E39" s="85" t="s">
        <v>22</v>
      </c>
      <c r="F39" s="92"/>
      <c r="G39" s="3">
        <f t="shared" si="1"/>
        <v>71734</v>
      </c>
      <c r="H39" s="193"/>
      <c r="I39" s="1">
        <v>149435</v>
      </c>
      <c r="J39" s="1" t="s">
        <v>11</v>
      </c>
      <c r="K39" s="122"/>
      <c r="L39" s="153"/>
      <c r="M39" s="158"/>
      <c r="N39" s="84">
        <f t="shared" si="2"/>
        <v>71734</v>
      </c>
      <c r="O39" s="39"/>
      <c r="P39" s="49"/>
      <c r="Q39" s="56">
        <v>71734</v>
      </c>
      <c r="R39" s="68"/>
      <c r="S39" s="73"/>
      <c r="T39" s="86"/>
      <c r="U39" s="85"/>
      <c r="V39" s="205" t="s">
        <v>11</v>
      </c>
      <c r="W39" s="205" t="s">
        <v>11</v>
      </c>
      <c r="X39" s="183"/>
    </row>
    <row r="40" spans="1:24" ht="37.5" customHeight="1" x14ac:dyDescent="0.35">
      <c r="A40" s="149">
        <v>20</v>
      </c>
      <c r="B40" s="152" t="s">
        <v>71</v>
      </c>
      <c r="C40" s="126">
        <v>290</v>
      </c>
      <c r="D40" s="15" t="s">
        <v>280</v>
      </c>
      <c r="E40" s="85" t="s">
        <v>17</v>
      </c>
      <c r="F40" s="92"/>
      <c r="G40" s="3">
        <f t="shared" si="1"/>
        <v>2989</v>
      </c>
      <c r="H40" s="193"/>
      <c r="I40" s="144" t="s">
        <v>382</v>
      </c>
      <c r="J40" s="1" t="s">
        <v>11</v>
      </c>
      <c r="K40" s="122"/>
      <c r="L40" s="14" t="s">
        <v>237</v>
      </c>
      <c r="M40" s="158"/>
      <c r="N40" s="84">
        <f t="shared" si="2"/>
        <v>2989</v>
      </c>
      <c r="O40" s="40">
        <v>2989</v>
      </c>
      <c r="P40" s="51"/>
      <c r="Q40" s="57"/>
      <c r="R40" s="67"/>
      <c r="S40" s="76"/>
      <c r="T40" s="86"/>
      <c r="U40" s="85"/>
      <c r="V40" s="205">
        <v>1</v>
      </c>
      <c r="W40" s="205" t="s">
        <v>11</v>
      </c>
      <c r="X40" s="183"/>
    </row>
    <row r="41" spans="1:24" ht="29" x14ac:dyDescent="0.35">
      <c r="A41" s="149">
        <v>21</v>
      </c>
      <c r="B41" s="98" t="s">
        <v>72</v>
      </c>
      <c r="C41" s="126">
        <v>289</v>
      </c>
      <c r="D41" s="15" t="s">
        <v>272</v>
      </c>
      <c r="E41" s="85" t="s">
        <v>22</v>
      </c>
      <c r="F41" s="92"/>
      <c r="G41" s="3">
        <f t="shared" si="1"/>
        <v>11224</v>
      </c>
      <c r="H41" s="193"/>
      <c r="I41" s="120" t="s">
        <v>274</v>
      </c>
      <c r="J41" s="1" t="s">
        <v>11</v>
      </c>
      <c r="K41" s="122"/>
      <c r="L41" s="13" t="s">
        <v>238</v>
      </c>
      <c r="M41" s="158"/>
      <c r="N41" s="84">
        <f t="shared" si="2"/>
        <v>11224</v>
      </c>
      <c r="O41" s="40"/>
      <c r="P41" s="51"/>
      <c r="Q41" s="57">
        <v>11224</v>
      </c>
      <c r="R41" s="67"/>
      <c r="S41" s="76"/>
      <c r="T41" s="86"/>
      <c r="U41" s="85"/>
      <c r="V41" s="206" t="s">
        <v>439</v>
      </c>
      <c r="W41" s="206" t="s">
        <v>11</v>
      </c>
      <c r="X41" s="183"/>
    </row>
    <row r="42" spans="1:24" x14ac:dyDescent="0.35">
      <c r="A42" s="149">
        <v>22</v>
      </c>
      <c r="B42" s="97" t="s">
        <v>73</v>
      </c>
      <c r="C42" s="126">
        <v>293</v>
      </c>
      <c r="D42" s="15" t="s">
        <v>74</v>
      </c>
      <c r="E42" s="85" t="s">
        <v>22</v>
      </c>
      <c r="F42" s="92"/>
      <c r="G42" s="3">
        <f t="shared" si="1"/>
        <v>10908</v>
      </c>
      <c r="H42" s="193"/>
      <c r="I42" s="1">
        <v>152938</v>
      </c>
      <c r="J42" s="1" t="s">
        <v>11</v>
      </c>
      <c r="K42" s="122"/>
      <c r="L42" s="153"/>
      <c r="M42" s="158"/>
      <c r="N42" s="84">
        <f t="shared" si="2"/>
        <v>10908</v>
      </c>
      <c r="O42" s="38"/>
      <c r="P42" s="50"/>
      <c r="Q42" s="55">
        <v>10908</v>
      </c>
      <c r="R42" s="65"/>
      <c r="S42" s="72"/>
      <c r="T42" s="86"/>
      <c r="U42" s="85"/>
      <c r="V42" s="206" t="s">
        <v>11</v>
      </c>
      <c r="W42" s="206" t="s">
        <v>11</v>
      </c>
      <c r="X42" s="183"/>
    </row>
    <row r="43" spans="1:24" x14ac:dyDescent="0.35">
      <c r="A43" s="149">
        <v>23</v>
      </c>
      <c r="B43" s="152" t="s">
        <v>75</v>
      </c>
      <c r="C43" s="126">
        <v>281</v>
      </c>
      <c r="D43" s="15" t="s">
        <v>76</v>
      </c>
      <c r="E43" s="85" t="s">
        <v>13</v>
      </c>
      <c r="F43" s="92"/>
      <c r="G43" s="3">
        <f t="shared" si="1"/>
        <v>12121</v>
      </c>
      <c r="H43" s="193"/>
      <c r="I43" s="1" t="s">
        <v>11</v>
      </c>
      <c r="J43" s="1" t="s">
        <v>11</v>
      </c>
      <c r="K43" s="122"/>
      <c r="L43" s="153"/>
      <c r="M43" s="158"/>
      <c r="N43" s="84">
        <f t="shared" si="2"/>
        <v>12121</v>
      </c>
      <c r="O43" s="39"/>
      <c r="P43" s="49">
        <v>12121</v>
      </c>
      <c r="Q43" s="56"/>
      <c r="R43" s="66"/>
      <c r="S43" s="77"/>
      <c r="T43" s="86"/>
      <c r="U43" s="85"/>
      <c r="V43" s="205" t="s">
        <v>11</v>
      </c>
      <c r="W43" s="205" t="s">
        <v>11</v>
      </c>
      <c r="X43" s="183"/>
    </row>
    <row r="44" spans="1:24" x14ac:dyDescent="0.35">
      <c r="A44" s="149">
        <v>24</v>
      </c>
      <c r="B44" s="6" t="s">
        <v>77</v>
      </c>
      <c r="C44" s="126">
        <v>281</v>
      </c>
      <c r="D44" s="15" t="s">
        <v>78</v>
      </c>
      <c r="E44" s="85" t="s">
        <v>13</v>
      </c>
      <c r="F44" s="92"/>
      <c r="G44" s="3">
        <f t="shared" si="1"/>
        <v>3789</v>
      </c>
      <c r="H44" s="193"/>
      <c r="I44" s="1" t="s">
        <v>11</v>
      </c>
      <c r="J44" s="1" t="s">
        <v>11</v>
      </c>
      <c r="K44" s="122"/>
      <c r="L44" s="153"/>
      <c r="M44" s="158"/>
      <c r="N44" s="84">
        <f t="shared" si="2"/>
        <v>3789</v>
      </c>
      <c r="O44" s="39"/>
      <c r="P44" s="49">
        <v>3789</v>
      </c>
      <c r="Q44" s="56"/>
      <c r="R44" s="66"/>
      <c r="S44" s="77"/>
      <c r="T44" s="86"/>
      <c r="U44" s="85"/>
      <c r="V44" s="206" t="s">
        <v>439</v>
      </c>
      <c r="W44" s="206" t="s">
        <v>11</v>
      </c>
      <c r="X44" s="183"/>
    </row>
    <row r="45" spans="1:24" ht="29" x14ac:dyDescent="0.35">
      <c r="A45" s="149">
        <v>25</v>
      </c>
      <c r="B45" s="6" t="s">
        <v>79</v>
      </c>
      <c r="C45" s="127" t="s">
        <v>371</v>
      </c>
      <c r="D45" s="15" t="s">
        <v>370</v>
      </c>
      <c r="E45" s="85" t="s">
        <v>13</v>
      </c>
      <c r="F45" s="92"/>
      <c r="G45" s="3">
        <f t="shared" si="1"/>
        <v>8326</v>
      </c>
      <c r="H45" s="193"/>
      <c r="I45" s="1" t="s">
        <v>271</v>
      </c>
      <c r="J45" s="1" t="s">
        <v>11</v>
      </c>
      <c r="K45" s="122"/>
      <c r="L45" s="153"/>
      <c r="M45" s="158"/>
      <c r="N45" s="84">
        <f t="shared" si="2"/>
        <v>8326</v>
      </c>
      <c r="O45" s="39"/>
      <c r="P45" s="49">
        <v>8326</v>
      </c>
      <c r="Q45" s="56"/>
      <c r="R45" s="66"/>
      <c r="S45" s="77"/>
      <c r="T45" s="86"/>
      <c r="U45" s="85"/>
      <c r="V45" s="205" t="s">
        <v>11</v>
      </c>
      <c r="W45" s="205" t="s">
        <v>11</v>
      </c>
      <c r="X45" s="183"/>
    </row>
    <row r="46" spans="1:24" ht="29" x14ac:dyDescent="0.35">
      <c r="A46" s="149">
        <v>26</v>
      </c>
      <c r="B46" s="6" t="s">
        <v>80</v>
      </c>
      <c r="C46" s="127" t="s">
        <v>373</v>
      </c>
      <c r="D46" s="15" t="s">
        <v>372</v>
      </c>
      <c r="E46" s="85" t="s">
        <v>22</v>
      </c>
      <c r="F46" s="92"/>
      <c r="G46" s="3">
        <f t="shared" si="1"/>
        <v>16555</v>
      </c>
      <c r="H46" s="193"/>
      <c r="I46" s="1" t="s">
        <v>11</v>
      </c>
      <c r="J46" s="1" t="s">
        <v>11</v>
      </c>
      <c r="K46" s="122"/>
      <c r="L46" s="153"/>
      <c r="M46" s="158"/>
      <c r="N46" s="84">
        <f t="shared" si="2"/>
        <v>16555</v>
      </c>
      <c r="O46" s="39"/>
      <c r="P46" s="49"/>
      <c r="Q46" s="56">
        <v>16555</v>
      </c>
      <c r="R46" s="66"/>
      <c r="S46" s="78"/>
      <c r="T46" s="86"/>
      <c r="U46" s="85"/>
      <c r="V46" s="205" t="s">
        <v>11</v>
      </c>
      <c r="W46" s="205" t="s">
        <v>11</v>
      </c>
      <c r="X46" s="183"/>
    </row>
    <row r="47" spans="1:24" ht="21.75" customHeight="1" x14ac:dyDescent="0.35">
      <c r="A47" s="149">
        <v>27</v>
      </c>
      <c r="B47" s="6" t="s">
        <v>81</v>
      </c>
      <c r="C47" s="126">
        <v>289</v>
      </c>
      <c r="D47" s="15" t="s">
        <v>272</v>
      </c>
      <c r="E47" s="85" t="s">
        <v>13</v>
      </c>
      <c r="F47" s="92"/>
      <c r="G47" s="3">
        <f t="shared" si="1"/>
        <v>3317</v>
      </c>
      <c r="H47" s="193"/>
      <c r="I47" s="1" t="s">
        <v>273</v>
      </c>
      <c r="J47" s="1" t="s">
        <v>11</v>
      </c>
      <c r="K47" s="122"/>
      <c r="L47" s="153"/>
      <c r="M47" s="158"/>
      <c r="N47" s="84">
        <f t="shared" si="2"/>
        <v>3317</v>
      </c>
      <c r="O47" s="40"/>
      <c r="P47" s="51">
        <v>3317</v>
      </c>
      <c r="Q47" s="57"/>
      <c r="R47" s="67"/>
      <c r="S47" s="76"/>
      <c r="T47" s="86"/>
      <c r="U47" s="85"/>
      <c r="V47" s="205" t="s">
        <v>11</v>
      </c>
      <c r="W47" s="205" t="s">
        <v>11</v>
      </c>
      <c r="X47" s="183"/>
    </row>
    <row r="48" spans="1:24" x14ac:dyDescent="0.35">
      <c r="A48" s="149">
        <v>28.01</v>
      </c>
      <c r="B48" s="6" t="s">
        <v>82</v>
      </c>
      <c r="C48" s="126">
        <v>289</v>
      </c>
      <c r="D48" s="15">
        <v>469</v>
      </c>
      <c r="E48" s="85" t="s">
        <v>13</v>
      </c>
      <c r="F48" s="92"/>
      <c r="G48" s="3">
        <f t="shared" si="1"/>
        <v>3832</v>
      </c>
      <c r="H48" s="193"/>
      <c r="I48" s="1" t="s">
        <v>11</v>
      </c>
      <c r="J48" s="1" t="s">
        <v>11</v>
      </c>
      <c r="K48" s="122"/>
      <c r="L48" s="153"/>
      <c r="M48" s="158"/>
      <c r="N48" s="84">
        <f t="shared" si="2"/>
        <v>3832</v>
      </c>
      <c r="O48" s="40"/>
      <c r="P48" s="51">
        <v>3832</v>
      </c>
      <c r="Q48" s="57"/>
      <c r="R48" s="67"/>
      <c r="S48" s="76"/>
      <c r="T48" s="83"/>
      <c r="U48" s="85"/>
      <c r="V48" s="205" t="s">
        <v>425</v>
      </c>
      <c r="W48" s="205" t="s">
        <v>11</v>
      </c>
      <c r="X48" s="183"/>
    </row>
    <row r="49" spans="1:24" x14ac:dyDescent="0.35">
      <c r="A49" s="149">
        <v>28.02</v>
      </c>
      <c r="B49" s="6" t="s">
        <v>83</v>
      </c>
      <c r="C49" s="126">
        <v>289</v>
      </c>
      <c r="D49" s="15">
        <v>544</v>
      </c>
      <c r="E49" s="85" t="s">
        <v>22</v>
      </c>
      <c r="F49" s="92"/>
      <c r="G49" s="3">
        <f t="shared" si="1"/>
        <v>2502</v>
      </c>
      <c r="H49" s="193"/>
      <c r="I49" s="1" t="s">
        <v>11</v>
      </c>
      <c r="J49" s="1" t="s">
        <v>11</v>
      </c>
      <c r="K49" s="122"/>
      <c r="L49" s="153"/>
      <c r="M49" s="158"/>
      <c r="N49" s="84">
        <f t="shared" si="2"/>
        <v>2502</v>
      </c>
      <c r="O49" s="40"/>
      <c r="P49" s="51"/>
      <c r="Q49" s="57">
        <v>2502</v>
      </c>
      <c r="R49" s="67"/>
      <c r="S49" s="76"/>
      <c r="T49" s="83"/>
      <c r="U49" s="85"/>
      <c r="V49" s="205" t="s">
        <v>11</v>
      </c>
      <c r="W49" s="205" t="s">
        <v>11</v>
      </c>
      <c r="X49" s="183"/>
    </row>
    <row r="50" spans="1:24" ht="29" x14ac:dyDescent="0.35">
      <c r="A50" s="149">
        <v>29</v>
      </c>
      <c r="B50" s="6" t="s">
        <v>84</v>
      </c>
      <c r="C50" s="126">
        <v>294</v>
      </c>
      <c r="D50" s="15" t="s">
        <v>85</v>
      </c>
      <c r="E50" s="85" t="s">
        <v>13</v>
      </c>
      <c r="F50" s="92"/>
      <c r="G50" s="3">
        <f t="shared" si="1"/>
        <v>3965</v>
      </c>
      <c r="H50" s="193"/>
      <c r="I50" s="2" t="s">
        <v>86</v>
      </c>
      <c r="J50" s="1" t="s">
        <v>11</v>
      </c>
      <c r="K50" s="122"/>
      <c r="L50" s="153"/>
      <c r="M50" s="158"/>
      <c r="N50" s="84">
        <f t="shared" si="2"/>
        <v>3965</v>
      </c>
      <c r="O50" s="39"/>
      <c r="P50" s="49">
        <v>3965</v>
      </c>
      <c r="Q50" s="56"/>
      <c r="R50" s="66"/>
      <c r="S50" s="77"/>
      <c r="T50" s="86"/>
      <c r="U50" s="85"/>
      <c r="V50" s="205" t="s">
        <v>11</v>
      </c>
      <c r="W50" s="205" t="s">
        <v>11</v>
      </c>
      <c r="X50" s="183"/>
    </row>
    <row r="51" spans="1:24" ht="58" x14ac:dyDescent="0.35">
      <c r="A51" s="149">
        <v>30</v>
      </c>
      <c r="B51" s="6" t="s">
        <v>87</v>
      </c>
      <c r="C51" s="127" t="s">
        <v>375</v>
      </c>
      <c r="D51" s="15" t="s">
        <v>374</v>
      </c>
      <c r="E51" s="85" t="s">
        <v>22</v>
      </c>
      <c r="F51" s="92"/>
      <c r="G51" s="3">
        <f t="shared" si="1"/>
        <v>15671</v>
      </c>
      <c r="H51" s="193"/>
      <c r="I51" s="120" t="s">
        <v>418</v>
      </c>
      <c r="J51" s="1" t="s">
        <v>11</v>
      </c>
      <c r="K51" s="122"/>
      <c r="L51" s="13" t="s">
        <v>238</v>
      </c>
      <c r="M51" s="158"/>
      <c r="N51" s="84">
        <f t="shared" si="2"/>
        <v>15671</v>
      </c>
      <c r="O51" s="40"/>
      <c r="P51" s="51"/>
      <c r="Q51" s="57">
        <v>15671</v>
      </c>
      <c r="R51" s="67"/>
      <c r="S51" s="76"/>
      <c r="T51" s="83"/>
      <c r="U51" s="85"/>
      <c r="V51" s="205">
        <v>1</v>
      </c>
      <c r="W51" s="205" t="s">
        <v>11</v>
      </c>
      <c r="X51" s="183"/>
    </row>
    <row r="52" spans="1:24" ht="23" x14ac:dyDescent="0.35">
      <c r="A52" s="149">
        <v>31</v>
      </c>
      <c r="B52" s="6" t="s">
        <v>88</v>
      </c>
      <c r="C52" s="126">
        <v>295</v>
      </c>
      <c r="D52" s="15" t="s">
        <v>89</v>
      </c>
      <c r="E52" s="85" t="s">
        <v>22</v>
      </c>
      <c r="F52" s="92"/>
      <c r="G52" s="3">
        <f t="shared" si="1"/>
        <v>17290</v>
      </c>
      <c r="H52" s="193"/>
      <c r="I52" s="1" t="s">
        <v>11</v>
      </c>
      <c r="J52" s="1" t="s">
        <v>11</v>
      </c>
      <c r="K52" s="122"/>
      <c r="L52" s="153"/>
      <c r="M52" s="158"/>
      <c r="N52" s="84">
        <f t="shared" si="2"/>
        <v>17290</v>
      </c>
      <c r="O52" s="39"/>
      <c r="P52" s="49"/>
      <c r="Q52" s="56">
        <v>17290</v>
      </c>
      <c r="R52" s="66"/>
      <c r="S52" s="73"/>
      <c r="T52" s="86"/>
      <c r="U52" s="85"/>
      <c r="V52" s="205" t="s">
        <v>11</v>
      </c>
      <c r="W52" s="205" t="s">
        <v>11</v>
      </c>
      <c r="X52" s="183"/>
    </row>
    <row r="53" spans="1:24" ht="29.4" customHeight="1" x14ac:dyDescent="0.35">
      <c r="A53" s="149">
        <v>32</v>
      </c>
      <c r="B53" s="6" t="s">
        <v>90</v>
      </c>
      <c r="C53" s="126">
        <v>294</v>
      </c>
      <c r="D53" s="15" t="s">
        <v>272</v>
      </c>
      <c r="E53" s="85" t="s">
        <v>17</v>
      </c>
      <c r="F53" s="92"/>
      <c r="G53" s="3">
        <f t="shared" si="1"/>
        <v>165</v>
      </c>
      <c r="H53" s="193"/>
      <c r="I53" s="1" t="s">
        <v>275</v>
      </c>
      <c r="J53" s="1" t="s">
        <v>11</v>
      </c>
      <c r="K53" s="122"/>
      <c r="L53" s="153"/>
      <c r="M53" s="158"/>
      <c r="N53" s="84">
        <f t="shared" si="2"/>
        <v>165</v>
      </c>
      <c r="O53" s="42">
        <v>165</v>
      </c>
      <c r="P53" s="52"/>
      <c r="Q53" s="59"/>
      <c r="R53" s="69"/>
      <c r="S53" s="79"/>
      <c r="T53" s="87"/>
      <c r="U53" s="85"/>
      <c r="V53" s="205" t="s">
        <v>11</v>
      </c>
      <c r="W53" s="205" t="s">
        <v>11</v>
      </c>
      <c r="X53" s="183"/>
    </row>
    <row r="54" spans="1:24" ht="58" x14ac:dyDescent="0.35">
      <c r="A54" s="149">
        <v>33</v>
      </c>
      <c r="B54" s="137" t="s">
        <v>91</v>
      </c>
      <c r="C54" s="126">
        <v>294</v>
      </c>
      <c r="D54" s="15" t="s">
        <v>281</v>
      </c>
      <c r="E54" s="85" t="s">
        <v>13</v>
      </c>
      <c r="F54" s="92"/>
      <c r="G54" s="3">
        <f t="shared" si="1"/>
        <v>2305</v>
      </c>
      <c r="H54" s="193"/>
      <c r="I54" s="1" t="s">
        <v>11</v>
      </c>
      <c r="J54" s="1" t="s">
        <v>11</v>
      </c>
      <c r="K54" s="122"/>
      <c r="L54" s="138" t="s">
        <v>239</v>
      </c>
      <c r="M54" s="158">
        <v>2305</v>
      </c>
      <c r="N54" s="84">
        <f t="shared" si="2"/>
        <v>0</v>
      </c>
      <c r="O54" s="39"/>
      <c r="P54" s="49">
        <v>2305</v>
      </c>
      <c r="Q54" s="56"/>
      <c r="R54" s="66"/>
      <c r="S54" s="73"/>
      <c r="T54" s="86"/>
      <c r="U54" s="85"/>
      <c r="V54" s="205" t="s">
        <v>11</v>
      </c>
      <c r="W54" s="205" t="s">
        <v>11</v>
      </c>
      <c r="X54" s="183"/>
    </row>
    <row r="55" spans="1:24" ht="29" x14ac:dyDescent="0.35">
      <c r="A55" s="149">
        <v>34</v>
      </c>
      <c r="B55" s="6" t="s">
        <v>92</v>
      </c>
      <c r="C55" s="127" t="s">
        <v>376</v>
      </c>
      <c r="D55" s="15" t="s">
        <v>318</v>
      </c>
      <c r="E55" s="85" t="s">
        <v>22</v>
      </c>
      <c r="F55" s="92"/>
      <c r="G55" s="3">
        <f t="shared" si="1"/>
        <v>40745</v>
      </c>
      <c r="H55" s="193"/>
      <c r="I55" s="1">
        <v>1223</v>
      </c>
      <c r="J55" s="1" t="s">
        <v>11</v>
      </c>
      <c r="K55" s="122"/>
      <c r="L55" s="153"/>
      <c r="M55" s="158"/>
      <c r="N55" s="84">
        <f t="shared" si="2"/>
        <v>40745</v>
      </c>
      <c r="O55" s="39"/>
      <c r="P55" s="49"/>
      <c r="Q55" s="56">
        <v>40745</v>
      </c>
      <c r="R55" s="66"/>
      <c r="S55" s="73"/>
      <c r="T55" s="86"/>
      <c r="U55" s="85"/>
      <c r="V55" s="205">
        <v>1</v>
      </c>
      <c r="W55" s="205">
        <v>1</v>
      </c>
      <c r="X55" s="183"/>
    </row>
    <row r="56" spans="1:24" ht="23" x14ac:dyDescent="0.35">
      <c r="A56" s="149">
        <v>35</v>
      </c>
      <c r="B56" s="6" t="s">
        <v>93</v>
      </c>
      <c r="C56" s="126">
        <v>600</v>
      </c>
      <c r="D56" s="15" t="s">
        <v>282</v>
      </c>
      <c r="E56" s="85" t="s">
        <v>17</v>
      </c>
      <c r="F56" s="92"/>
      <c r="G56" s="3">
        <f t="shared" si="1"/>
        <v>6238</v>
      </c>
      <c r="H56" s="193"/>
      <c r="I56" s="1" t="s">
        <v>11</v>
      </c>
      <c r="J56" s="1" t="s">
        <v>11</v>
      </c>
      <c r="K56" s="122"/>
      <c r="L56" s="153"/>
      <c r="M56" s="158"/>
      <c r="N56" s="84">
        <f t="shared" si="2"/>
        <v>6238</v>
      </c>
      <c r="O56" s="39">
        <v>6238</v>
      </c>
      <c r="P56" s="49"/>
      <c r="Q56" s="56"/>
      <c r="R56" s="66"/>
      <c r="S56" s="73"/>
      <c r="T56" s="86"/>
      <c r="U56" s="85"/>
      <c r="V56" s="205" t="s">
        <v>11</v>
      </c>
      <c r="W56" s="205" t="s">
        <v>11</v>
      </c>
      <c r="X56" s="183"/>
    </row>
    <row r="57" spans="1:24" ht="58" x14ac:dyDescent="0.35">
      <c r="A57" s="149">
        <v>36</v>
      </c>
      <c r="B57" s="5" t="s">
        <v>94</v>
      </c>
      <c r="C57" s="126">
        <v>290</v>
      </c>
      <c r="D57" s="15" t="s">
        <v>363</v>
      </c>
      <c r="E57" s="85" t="s">
        <v>13</v>
      </c>
      <c r="F57" s="92"/>
      <c r="G57" s="3">
        <f t="shared" si="1"/>
        <v>22022</v>
      </c>
      <c r="H57" s="193"/>
      <c r="I57" s="144" t="s">
        <v>364</v>
      </c>
      <c r="J57" s="145" t="s">
        <v>95</v>
      </c>
      <c r="K57" s="122">
        <v>22022</v>
      </c>
      <c r="L57" s="153"/>
      <c r="M57" s="158"/>
      <c r="N57" s="84">
        <f t="shared" si="2"/>
        <v>0</v>
      </c>
      <c r="O57" s="39"/>
      <c r="P57" s="49">
        <v>22022</v>
      </c>
      <c r="Q57" s="56"/>
      <c r="R57" s="66"/>
      <c r="S57" s="73"/>
      <c r="T57" s="86"/>
      <c r="U57" s="85"/>
      <c r="V57" s="203" t="s">
        <v>425</v>
      </c>
      <c r="W57" s="203">
        <v>1</v>
      </c>
      <c r="X57" s="183"/>
    </row>
    <row r="58" spans="1:24" ht="29" x14ac:dyDescent="0.35">
      <c r="A58" s="149">
        <v>37</v>
      </c>
      <c r="B58" s="6" t="s">
        <v>96</v>
      </c>
      <c r="C58" s="126">
        <v>286</v>
      </c>
      <c r="D58" s="15" t="s">
        <v>97</v>
      </c>
      <c r="E58" s="85" t="s">
        <v>13</v>
      </c>
      <c r="F58" s="92"/>
      <c r="G58" s="3">
        <f t="shared" si="1"/>
        <v>29000</v>
      </c>
      <c r="H58" s="193"/>
      <c r="I58" s="1" t="s">
        <v>11</v>
      </c>
      <c r="J58" s="1" t="s">
        <v>11</v>
      </c>
      <c r="K58" s="122"/>
      <c r="L58" s="153"/>
      <c r="M58" s="158"/>
      <c r="N58" s="84">
        <f t="shared" si="2"/>
        <v>29000</v>
      </c>
      <c r="O58" s="39"/>
      <c r="P58" s="49">
        <v>29000</v>
      </c>
      <c r="Q58" s="56"/>
      <c r="R58" s="66"/>
      <c r="S58" s="73"/>
      <c r="T58" s="86"/>
      <c r="U58" s="85"/>
      <c r="V58" s="203">
        <v>1</v>
      </c>
      <c r="W58" s="203">
        <v>1</v>
      </c>
      <c r="X58" s="183"/>
    </row>
    <row r="59" spans="1:24" ht="29" x14ac:dyDescent="0.35">
      <c r="A59" s="149">
        <v>38</v>
      </c>
      <c r="B59" s="6" t="s">
        <v>98</v>
      </c>
      <c r="C59" s="126">
        <v>287</v>
      </c>
      <c r="D59" s="15" t="s">
        <v>99</v>
      </c>
      <c r="E59" s="85" t="s">
        <v>13</v>
      </c>
      <c r="F59" s="92"/>
      <c r="G59" s="3">
        <f t="shared" si="1"/>
        <v>14776</v>
      </c>
      <c r="H59" s="193"/>
      <c r="I59" s="1" t="s">
        <v>11</v>
      </c>
      <c r="J59" s="1" t="s">
        <v>11</v>
      </c>
      <c r="K59" s="122"/>
      <c r="L59" s="153"/>
      <c r="M59" s="158"/>
      <c r="N59" s="84">
        <f t="shared" si="2"/>
        <v>14776</v>
      </c>
      <c r="O59" s="39"/>
      <c r="P59" s="49">
        <v>14776</v>
      </c>
      <c r="Q59" s="56"/>
      <c r="R59" s="66"/>
      <c r="S59" s="73"/>
      <c r="T59" s="86"/>
      <c r="U59" s="85"/>
      <c r="V59" s="203">
        <v>1</v>
      </c>
      <c r="W59" s="203" t="s">
        <v>439</v>
      </c>
      <c r="X59" s="183"/>
    </row>
    <row r="60" spans="1:24" ht="29" x14ac:dyDescent="0.35">
      <c r="A60" s="149">
        <v>39</v>
      </c>
      <c r="B60" s="6" t="s">
        <v>100</v>
      </c>
      <c r="C60" s="127" t="s">
        <v>319</v>
      </c>
      <c r="D60" s="15" t="s">
        <v>320</v>
      </c>
      <c r="E60" s="85" t="s">
        <v>17</v>
      </c>
      <c r="F60" s="92"/>
      <c r="G60" s="3">
        <f t="shared" si="1"/>
        <v>4629</v>
      </c>
      <c r="H60" s="193"/>
      <c r="I60" s="1" t="s">
        <v>11</v>
      </c>
      <c r="J60" s="1" t="s">
        <v>11</v>
      </c>
      <c r="K60" s="122"/>
      <c r="L60" s="153"/>
      <c r="M60" s="158"/>
      <c r="N60" s="84">
        <f t="shared" si="2"/>
        <v>4629</v>
      </c>
      <c r="O60" s="40">
        <v>4629</v>
      </c>
      <c r="P60" s="51"/>
      <c r="Q60" s="57"/>
      <c r="R60" s="67"/>
      <c r="S60" s="74"/>
      <c r="T60" s="83"/>
      <c r="U60" s="85"/>
      <c r="V60" s="205" t="s">
        <v>11</v>
      </c>
      <c r="W60" s="205" t="s">
        <v>11</v>
      </c>
      <c r="X60" s="183"/>
    </row>
    <row r="61" spans="1:24" x14ac:dyDescent="0.35">
      <c r="A61" s="149">
        <v>40</v>
      </c>
      <c r="B61" s="97" t="s">
        <v>101</v>
      </c>
      <c r="C61" s="126">
        <v>287</v>
      </c>
      <c r="D61" s="15" t="s">
        <v>283</v>
      </c>
      <c r="E61" s="85" t="s">
        <v>17</v>
      </c>
      <c r="F61" s="92"/>
      <c r="G61" s="3">
        <f t="shared" si="1"/>
        <v>5342</v>
      </c>
      <c r="H61" s="193"/>
      <c r="I61" s="1">
        <v>1229</v>
      </c>
      <c r="J61" s="1" t="s">
        <v>11</v>
      </c>
      <c r="K61" s="122"/>
      <c r="L61" s="153"/>
      <c r="M61" s="158"/>
      <c r="N61" s="84">
        <f t="shared" si="2"/>
        <v>5342</v>
      </c>
      <c r="O61" s="38">
        <v>5342</v>
      </c>
      <c r="P61" s="50"/>
      <c r="Q61" s="55"/>
      <c r="R61" s="65"/>
      <c r="S61" s="72"/>
      <c r="T61" s="88"/>
      <c r="U61" s="85"/>
      <c r="V61" s="205" t="s">
        <v>11</v>
      </c>
      <c r="W61" s="205" t="s">
        <v>11</v>
      </c>
      <c r="X61" s="183"/>
    </row>
    <row r="62" spans="1:24" ht="58" x14ac:dyDescent="0.35">
      <c r="A62" s="149">
        <v>41</v>
      </c>
      <c r="B62" s="6" t="s">
        <v>102</v>
      </c>
      <c r="C62" s="127" t="s">
        <v>321</v>
      </c>
      <c r="D62" s="15" t="s">
        <v>322</v>
      </c>
      <c r="E62" s="85" t="s">
        <v>17</v>
      </c>
      <c r="F62" s="92"/>
      <c r="G62" s="3">
        <f t="shared" si="1"/>
        <v>1358</v>
      </c>
      <c r="H62" s="193"/>
      <c r="I62" s="144" t="s">
        <v>383</v>
      </c>
      <c r="J62" s="1" t="s">
        <v>11</v>
      </c>
      <c r="K62" s="122"/>
      <c r="L62" s="153"/>
      <c r="M62" s="158"/>
      <c r="N62" s="84">
        <f t="shared" si="2"/>
        <v>1358</v>
      </c>
      <c r="O62" s="40">
        <v>1358</v>
      </c>
      <c r="P62" s="51"/>
      <c r="Q62" s="57"/>
      <c r="R62" s="67"/>
      <c r="S62" s="74"/>
      <c r="T62" s="83"/>
      <c r="U62" s="85"/>
      <c r="V62" s="205" t="s">
        <v>11</v>
      </c>
      <c r="W62" s="205" t="s">
        <v>11</v>
      </c>
      <c r="X62" s="183"/>
    </row>
    <row r="63" spans="1:24" x14ac:dyDescent="0.35">
      <c r="A63" s="149">
        <v>42</v>
      </c>
      <c r="B63" s="6" t="s">
        <v>103</v>
      </c>
      <c r="C63" s="126">
        <v>602</v>
      </c>
      <c r="D63" s="15" t="s">
        <v>284</v>
      </c>
      <c r="E63" s="85" t="s">
        <v>13</v>
      </c>
      <c r="F63" s="92"/>
      <c r="G63" s="3">
        <f t="shared" si="1"/>
        <v>2010</v>
      </c>
      <c r="H63" s="193"/>
      <c r="I63" s="1" t="s">
        <v>11</v>
      </c>
      <c r="J63" s="1" t="s">
        <v>11</v>
      </c>
      <c r="K63" s="122"/>
      <c r="L63" s="153"/>
      <c r="M63" s="158"/>
      <c r="N63" s="84">
        <f t="shared" si="2"/>
        <v>2010</v>
      </c>
      <c r="O63" s="40"/>
      <c r="P63" s="51">
        <v>2010</v>
      </c>
      <c r="Q63" s="57"/>
      <c r="R63" s="67"/>
      <c r="S63" s="74"/>
      <c r="T63" s="83"/>
      <c r="U63" s="85"/>
      <c r="V63" s="205">
        <v>1</v>
      </c>
      <c r="W63" s="205" t="s">
        <v>11</v>
      </c>
      <c r="X63" s="183"/>
    </row>
    <row r="64" spans="1:24" ht="58" x14ac:dyDescent="0.35">
      <c r="A64" s="149">
        <v>43</v>
      </c>
      <c r="B64" s="6" t="s">
        <v>104</v>
      </c>
      <c r="C64" s="127" t="s">
        <v>395</v>
      </c>
      <c r="D64" s="15" t="s">
        <v>390</v>
      </c>
      <c r="E64" s="85" t="s">
        <v>17</v>
      </c>
      <c r="F64" s="92"/>
      <c r="G64" s="3">
        <f t="shared" si="1"/>
        <v>33705</v>
      </c>
      <c r="H64" s="193"/>
      <c r="I64" s="1">
        <v>152480</v>
      </c>
      <c r="J64" s="1" t="s">
        <v>11</v>
      </c>
      <c r="K64" s="122"/>
      <c r="L64" s="153"/>
      <c r="M64" s="158"/>
      <c r="N64" s="84">
        <f t="shared" si="2"/>
        <v>33705</v>
      </c>
      <c r="O64" s="39">
        <v>33705</v>
      </c>
      <c r="P64" s="49"/>
      <c r="Q64" s="56"/>
      <c r="R64" s="66"/>
      <c r="S64" s="73"/>
      <c r="T64" s="86"/>
      <c r="U64" s="85"/>
      <c r="V64" s="205" t="s">
        <v>11</v>
      </c>
      <c r="W64" s="205" t="s">
        <v>11</v>
      </c>
      <c r="X64" s="183"/>
    </row>
    <row r="65" spans="1:24" x14ac:dyDescent="0.35">
      <c r="A65" s="149">
        <v>44</v>
      </c>
      <c r="B65" s="7" t="s">
        <v>105</v>
      </c>
      <c r="C65" s="126"/>
      <c r="D65" s="163" t="s">
        <v>106</v>
      </c>
      <c r="E65" s="85"/>
      <c r="F65" s="92"/>
      <c r="G65" s="3">
        <f t="shared" si="1"/>
        <v>0</v>
      </c>
      <c r="H65" s="193"/>
      <c r="I65" s="1"/>
      <c r="J65" s="1"/>
      <c r="K65" s="122"/>
      <c r="L65" s="153"/>
      <c r="M65" s="158"/>
      <c r="N65" s="84">
        <f t="shared" si="2"/>
        <v>0</v>
      </c>
      <c r="O65" s="40"/>
      <c r="P65" s="51"/>
      <c r="Q65" s="57"/>
      <c r="R65" s="67"/>
      <c r="S65" s="74"/>
      <c r="T65" s="89"/>
      <c r="U65" s="85">
        <v>4107</v>
      </c>
      <c r="V65" s="205">
        <v>1</v>
      </c>
      <c r="W65" s="205" t="s">
        <v>11</v>
      </c>
      <c r="X65" s="183"/>
    </row>
    <row r="66" spans="1:24" ht="43.5" x14ac:dyDescent="0.35">
      <c r="A66" s="149">
        <v>45</v>
      </c>
      <c r="B66" s="5" t="s">
        <v>107</v>
      </c>
      <c r="C66" s="126">
        <v>603</v>
      </c>
      <c r="D66" s="15" t="s">
        <v>301</v>
      </c>
      <c r="E66" s="85" t="s">
        <v>13</v>
      </c>
      <c r="F66" s="92"/>
      <c r="G66" s="3">
        <f t="shared" si="1"/>
        <v>14519</v>
      </c>
      <c r="H66" s="193"/>
      <c r="I66" s="1">
        <v>152478</v>
      </c>
      <c r="J66" s="145" t="s">
        <v>108</v>
      </c>
      <c r="K66" s="122">
        <v>3000</v>
      </c>
      <c r="L66" s="153"/>
      <c r="M66" s="158"/>
      <c r="N66" s="84">
        <f t="shared" si="2"/>
        <v>11519</v>
      </c>
      <c r="O66" s="39"/>
      <c r="P66" s="49">
        <v>14519</v>
      </c>
      <c r="Q66" s="56"/>
      <c r="R66" s="66"/>
      <c r="S66" s="73"/>
      <c r="T66" s="86"/>
      <c r="U66" s="85"/>
      <c r="V66" s="205">
        <v>1</v>
      </c>
      <c r="W66" s="205" t="s">
        <v>11</v>
      </c>
      <c r="X66" s="183"/>
    </row>
    <row r="67" spans="1:24" x14ac:dyDescent="0.35">
      <c r="A67" s="149">
        <v>46</v>
      </c>
      <c r="B67" s="97" t="s">
        <v>109</v>
      </c>
      <c r="C67" s="126">
        <v>602</v>
      </c>
      <c r="D67" s="15" t="s">
        <v>302</v>
      </c>
      <c r="E67" s="85" t="s">
        <v>22</v>
      </c>
      <c r="F67" s="92"/>
      <c r="G67" s="3">
        <f t="shared" si="1"/>
        <v>7543</v>
      </c>
      <c r="H67" s="193"/>
      <c r="I67" s="1">
        <v>47300</v>
      </c>
      <c r="J67" s="1" t="s">
        <v>11</v>
      </c>
      <c r="K67" s="122"/>
      <c r="L67" s="153"/>
      <c r="M67" s="158"/>
      <c r="N67" s="84">
        <f t="shared" si="2"/>
        <v>7543</v>
      </c>
      <c r="O67" s="38"/>
      <c r="P67" s="50"/>
      <c r="Q67" s="55">
        <v>7543</v>
      </c>
      <c r="R67" s="65"/>
      <c r="S67" s="72"/>
      <c r="T67" s="88"/>
      <c r="U67" s="85"/>
      <c r="V67" s="205" t="s">
        <v>11</v>
      </c>
      <c r="W67" s="205" t="s">
        <v>11</v>
      </c>
      <c r="X67" s="183"/>
    </row>
    <row r="68" spans="1:24" ht="29" x14ac:dyDescent="0.35">
      <c r="A68" s="149">
        <v>47</v>
      </c>
      <c r="B68" s="137" t="s">
        <v>110</v>
      </c>
      <c r="C68" s="126">
        <v>603</v>
      </c>
      <c r="D68" s="15" t="s">
        <v>111</v>
      </c>
      <c r="E68" s="85" t="s">
        <v>22</v>
      </c>
      <c r="F68" s="92"/>
      <c r="G68" s="3">
        <f t="shared" si="1"/>
        <v>22658</v>
      </c>
      <c r="H68" s="193"/>
      <c r="I68" s="1">
        <v>1230</v>
      </c>
      <c r="J68" s="1" t="s">
        <v>11</v>
      </c>
      <c r="K68" s="122"/>
      <c r="L68" s="155" t="s">
        <v>112</v>
      </c>
      <c r="M68" s="158">
        <v>22658</v>
      </c>
      <c r="N68" s="84">
        <f t="shared" si="2"/>
        <v>0</v>
      </c>
      <c r="O68" s="39"/>
      <c r="P68" s="49"/>
      <c r="Q68" s="56">
        <v>22658</v>
      </c>
      <c r="R68" s="66"/>
      <c r="S68" s="73"/>
      <c r="T68" s="86"/>
      <c r="U68" s="85"/>
      <c r="V68" s="203">
        <v>1</v>
      </c>
      <c r="W68" s="203" t="s">
        <v>11</v>
      </c>
      <c r="X68" s="183"/>
    </row>
    <row r="69" spans="1:24" ht="29" x14ac:dyDescent="0.35">
      <c r="A69" s="149">
        <v>48</v>
      </c>
      <c r="B69" s="6" t="s">
        <v>113</v>
      </c>
      <c r="C69" s="126">
        <v>603</v>
      </c>
      <c r="D69" s="15" t="s">
        <v>303</v>
      </c>
      <c r="E69" s="85" t="s">
        <v>17</v>
      </c>
      <c r="F69" s="92"/>
      <c r="G69" s="3">
        <f t="shared" si="1"/>
        <v>3369</v>
      </c>
      <c r="H69" s="193"/>
      <c r="I69" s="136" t="s">
        <v>304</v>
      </c>
      <c r="J69" s="1" t="s">
        <v>11</v>
      </c>
      <c r="K69" s="122"/>
      <c r="L69" s="153"/>
      <c r="M69" s="158"/>
      <c r="N69" s="84">
        <f t="shared" si="2"/>
        <v>3369</v>
      </c>
      <c r="O69" s="40">
        <v>3369</v>
      </c>
      <c r="P69" s="51"/>
      <c r="Q69" s="60"/>
      <c r="R69" s="67"/>
      <c r="S69" s="74"/>
      <c r="T69" s="83"/>
      <c r="U69" s="85"/>
      <c r="V69" s="205" t="s">
        <v>11</v>
      </c>
      <c r="W69" s="205" t="s">
        <v>11</v>
      </c>
      <c r="X69" s="183"/>
    </row>
    <row r="70" spans="1:24" ht="43.5" x14ac:dyDescent="0.35">
      <c r="A70" s="149">
        <v>49</v>
      </c>
      <c r="B70" s="152" t="s">
        <v>114</v>
      </c>
      <c r="C70" s="127" t="s">
        <v>115</v>
      </c>
      <c r="D70" s="15" t="s">
        <v>116</v>
      </c>
      <c r="E70" s="85" t="s">
        <v>17</v>
      </c>
      <c r="F70" s="92"/>
      <c r="G70" s="3">
        <f t="shared" si="1"/>
        <v>36527</v>
      </c>
      <c r="H70" s="193"/>
      <c r="I70" s="1" t="s">
        <v>11</v>
      </c>
      <c r="J70" s="209" t="s">
        <v>11</v>
      </c>
      <c r="K70" s="122"/>
      <c r="L70" s="153"/>
      <c r="M70" s="158"/>
      <c r="N70" s="84">
        <f t="shared" ref="N70:N101" si="3">G70-K70-M70</f>
        <v>36527</v>
      </c>
      <c r="O70" s="39">
        <v>36527</v>
      </c>
      <c r="P70" s="49"/>
      <c r="Q70" s="56"/>
      <c r="R70" s="66"/>
      <c r="S70" s="73"/>
      <c r="T70" s="86"/>
      <c r="U70" s="85"/>
      <c r="V70" s="207" t="s">
        <v>11</v>
      </c>
      <c r="W70" s="207" t="s">
        <v>11</v>
      </c>
      <c r="X70" s="183"/>
    </row>
    <row r="71" spans="1:24" ht="29" x14ac:dyDescent="0.35">
      <c r="A71" s="149">
        <v>50</v>
      </c>
      <c r="B71" s="6" t="s">
        <v>117</v>
      </c>
      <c r="C71" s="126">
        <v>602</v>
      </c>
      <c r="D71" s="15" t="s">
        <v>305</v>
      </c>
      <c r="E71" s="85" t="s">
        <v>22</v>
      </c>
      <c r="F71" s="92"/>
      <c r="G71" s="3">
        <f t="shared" ref="G71:G134" si="4">SUM(O71:T71)</f>
        <v>29648</v>
      </c>
      <c r="H71" s="193"/>
      <c r="I71" s="1">
        <v>46301</v>
      </c>
      <c r="J71" s="1" t="s">
        <v>11</v>
      </c>
      <c r="K71" s="122"/>
      <c r="L71" s="153"/>
      <c r="M71" s="158"/>
      <c r="N71" s="84">
        <f t="shared" si="3"/>
        <v>29648</v>
      </c>
      <c r="O71" s="39"/>
      <c r="P71" s="49"/>
      <c r="Q71" s="56">
        <v>29648</v>
      </c>
      <c r="R71" s="66"/>
      <c r="S71" s="80"/>
      <c r="T71" s="86"/>
      <c r="U71" s="85"/>
      <c r="V71" s="203">
        <v>1</v>
      </c>
      <c r="W71" s="203">
        <v>1</v>
      </c>
      <c r="X71" s="183"/>
    </row>
    <row r="72" spans="1:24" ht="29" x14ac:dyDescent="0.35">
      <c r="A72" s="149">
        <v>51</v>
      </c>
      <c r="B72" s="9" t="s">
        <v>118</v>
      </c>
      <c r="C72" s="126">
        <v>603</v>
      </c>
      <c r="D72" s="15" t="s">
        <v>119</v>
      </c>
      <c r="E72" s="85" t="s">
        <v>13</v>
      </c>
      <c r="F72" s="92"/>
      <c r="G72" s="3">
        <f t="shared" si="4"/>
        <v>4348</v>
      </c>
      <c r="H72" s="193"/>
      <c r="I72" s="1" t="s">
        <v>11</v>
      </c>
      <c r="J72" s="145" t="s">
        <v>120</v>
      </c>
      <c r="K72" s="122">
        <v>700</v>
      </c>
      <c r="L72" s="153"/>
      <c r="M72" s="158"/>
      <c r="N72" s="84">
        <f t="shared" si="3"/>
        <v>3648</v>
      </c>
      <c r="O72" s="38"/>
      <c r="P72" s="50">
        <v>4348</v>
      </c>
      <c r="Q72" s="55"/>
      <c r="R72" s="65"/>
      <c r="S72" s="72"/>
      <c r="T72" s="88"/>
      <c r="U72" s="85"/>
      <c r="V72" s="205" t="s">
        <v>11</v>
      </c>
      <c r="W72" s="205" t="s">
        <v>11</v>
      </c>
      <c r="X72" s="183"/>
    </row>
    <row r="73" spans="1:24" ht="29" x14ac:dyDescent="0.35">
      <c r="A73" s="149">
        <v>52</v>
      </c>
      <c r="B73" s="6" t="s">
        <v>121</v>
      </c>
      <c r="C73" s="126">
        <v>603</v>
      </c>
      <c r="D73" s="15" t="s">
        <v>122</v>
      </c>
      <c r="E73" s="85" t="s">
        <v>17</v>
      </c>
      <c r="F73" s="92"/>
      <c r="G73" s="3">
        <f t="shared" si="4"/>
        <v>1875</v>
      </c>
      <c r="H73" s="193"/>
      <c r="I73" s="1" t="s">
        <v>11</v>
      </c>
      <c r="J73" s="1" t="s">
        <v>11</v>
      </c>
      <c r="K73" s="122"/>
      <c r="L73" s="153"/>
      <c r="M73" s="158"/>
      <c r="N73" s="84">
        <f t="shared" si="3"/>
        <v>1875</v>
      </c>
      <c r="O73" s="39">
        <v>1875</v>
      </c>
      <c r="P73" s="49"/>
      <c r="Q73" s="56"/>
      <c r="R73" s="66"/>
      <c r="S73" s="73"/>
      <c r="T73" s="86"/>
      <c r="U73" s="85"/>
      <c r="V73" s="205" t="s">
        <v>11</v>
      </c>
      <c r="W73" s="205" t="s">
        <v>11</v>
      </c>
      <c r="X73" s="183"/>
    </row>
    <row r="74" spans="1:24" x14ac:dyDescent="0.35">
      <c r="A74" s="149"/>
      <c r="B74" s="6" t="s">
        <v>123</v>
      </c>
      <c r="C74" s="126"/>
      <c r="D74" s="15"/>
      <c r="E74" s="85"/>
      <c r="F74" s="92"/>
      <c r="G74" s="3">
        <f t="shared" si="4"/>
        <v>0</v>
      </c>
      <c r="H74" s="193"/>
      <c r="I74" s="1"/>
      <c r="J74" s="1"/>
      <c r="K74" s="122"/>
      <c r="L74" s="153"/>
      <c r="M74" s="158"/>
      <c r="N74" s="84">
        <f t="shared" si="3"/>
        <v>0</v>
      </c>
      <c r="O74" s="39"/>
      <c r="P74" s="49"/>
      <c r="Q74" s="56"/>
      <c r="R74" s="66"/>
      <c r="S74" s="73"/>
      <c r="T74" s="86"/>
      <c r="U74" s="85"/>
      <c r="V74" s="205"/>
      <c r="W74" s="205"/>
      <c r="X74" s="183"/>
    </row>
    <row r="75" spans="1:24" ht="23" x14ac:dyDescent="0.35">
      <c r="A75" s="149">
        <v>53.01</v>
      </c>
      <c r="B75" s="6" t="s">
        <v>124</v>
      </c>
      <c r="C75" s="126">
        <v>606</v>
      </c>
      <c r="D75" s="15" t="s">
        <v>306</v>
      </c>
      <c r="E75" s="85" t="s">
        <v>22</v>
      </c>
      <c r="F75" s="92"/>
      <c r="G75" s="3">
        <f t="shared" si="4"/>
        <v>1082</v>
      </c>
      <c r="H75" s="193"/>
      <c r="I75" s="1" t="s">
        <v>307</v>
      </c>
      <c r="J75" s="1" t="s">
        <v>11</v>
      </c>
      <c r="K75" s="122"/>
      <c r="L75" s="153"/>
      <c r="M75" s="158"/>
      <c r="N75" s="84">
        <f t="shared" si="3"/>
        <v>1082</v>
      </c>
      <c r="O75" s="39"/>
      <c r="P75" s="49"/>
      <c r="Q75" s="56">
        <v>1082</v>
      </c>
      <c r="R75" s="66"/>
      <c r="S75" s="73"/>
      <c r="T75" s="86"/>
      <c r="U75" s="85"/>
      <c r="V75" s="205" t="s">
        <v>11</v>
      </c>
      <c r="W75" s="205" t="s">
        <v>11</v>
      </c>
      <c r="X75" s="183"/>
    </row>
    <row r="76" spans="1:24" ht="29" x14ac:dyDescent="0.35">
      <c r="A76" s="149">
        <v>53.02</v>
      </c>
      <c r="B76" s="6" t="s">
        <v>125</v>
      </c>
      <c r="C76" s="127" t="s">
        <v>312</v>
      </c>
      <c r="D76" s="15" t="s">
        <v>313</v>
      </c>
      <c r="E76" s="85" t="s">
        <v>22</v>
      </c>
      <c r="F76" s="92"/>
      <c r="G76" s="3">
        <f t="shared" si="4"/>
        <v>339</v>
      </c>
      <c r="H76" s="193"/>
      <c r="I76" s="1" t="s">
        <v>11</v>
      </c>
      <c r="J76" s="1" t="s">
        <v>11</v>
      </c>
      <c r="K76" s="122"/>
      <c r="L76" s="153"/>
      <c r="M76" s="158"/>
      <c r="N76" s="84">
        <f t="shared" si="3"/>
        <v>339</v>
      </c>
      <c r="O76" s="39"/>
      <c r="P76" s="49"/>
      <c r="Q76" s="56">
        <v>339</v>
      </c>
      <c r="R76" s="66"/>
      <c r="S76" s="73"/>
      <c r="T76" s="86"/>
      <c r="U76" s="85"/>
      <c r="V76" s="205" t="s">
        <v>11</v>
      </c>
      <c r="W76" s="205" t="s">
        <v>11</v>
      </c>
      <c r="X76" s="183"/>
    </row>
    <row r="77" spans="1:24" ht="29" x14ac:dyDescent="0.35">
      <c r="A77" s="149">
        <v>53.03</v>
      </c>
      <c r="B77" s="6" t="s">
        <v>126</v>
      </c>
      <c r="C77" s="127" t="s">
        <v>324</v>
      </c>
      <c r="D77" s="15" t="s">
        <v>323</v>
      </c>
      <c r="E77" s="85" t="s">
        <v>22</v>
      </c>
      <c r="F77" s="92"/>
      <c r="G77" s="3">
        <f t="shared" si="4"/>
        <v>1791</v>
      </c>
      <c r="H77" s="193"/>
      <c r="I77" s="1" t="s">
        <v>311</v>
      </c>
      <c r="J77" s="1" t="s">
        <v>11</v>
      </c>
      <c r="K77" s="122"/>
      <c r="L77" s="153"/>
      <c r="M77" s="158"/>
      <c r="N77" s="84">
        <f t="shared" si="3"/>
        <v>1791</v>
      </c>
      <c r="O77" s="39"/>
      <c r="P77" s="49"/>
      <c r="Q77" s="56">
        <v>1791</v>
      </c>
      <c r="R77" s="66"/>
      <c r="S77" s="73"/>
      <c r="T77" s="86"/>
      <c r="U77" s="85"/>
      <c r="V77" s="205" t="s">
        <v>11</v>
      </c>
      <c r="W77" s="205" t="s">
        <v>11</v>
      </c>
      <c r="X77" s="183"/>
    </row>
    <row r="78" spans="1:24" x14ac:dyDescent="0.35">
      <c r="A78" s="149">
        <v>53.04</v>
      </c>
      <c r="B78" s="6" t="s">
        <v>127</v>
      </c>
      <c r="C78" s="126">
        <v>607</v>
      </c>
      <c r="D78" s="15" t="s">
        <v>314</v>
      </c>
      <c r="E78" s="85" t="s">
        <v>22</v>
      </c>
      <c r="F78" s="92"/>
      <c r="G78" s="3">
        <f t="shared" si="4"/>
        <v>3723</v>
      </c>
      <c r="H78" s="193"/>
      <c r="I78" s="1" t="s">
        <v>11</v>
      </c>
      <c r="J78" s="1" t="s">
        <v>11</v>
      </c>
      <c r="K78" s="122"/>
      <c r="L78" s="153"/>
      <c r="M78" s="158"/>
      <c r="N78" s="84">
        <f t="shared" si="3"/>
        <v>3723</v>
      </c>
      <c r="O78" s="39"/>
      <c r="P78" s="49"/>
      <c r="Q78" s="56">
        <v>3723</v>
      </c>
      <c r="R78" s="66"/>
      <c r="S78" s="73"/>
      <c r="T78" s="86"/>
      <c r="U78" s="85"/>
      <c r="V78" s="205" t="s">
        <v>11</v>
      </c>
      <c r="W78" s="205" t="s">
        <v>11</v>
      </c>
      <c r="X78" s="183"/>
    </row>
    <row r="79" spans="1:24" ht="43.5" x14ac:dyDescent="0.35">
      <c r="A79" s="149">
        <v>54</v>
      </c>
      <c r="B79" s="6" t="s">
        <v>128</v>
      </c>
      <c r="C79" s="126">
        <v>608</v>
      </c>
      <c r="D79" s="15" t="s">
        <v>362</v>
      </c>
      <c r="E79" s="85" t="s">
        <v>22</v>
      </c>
      <c r="F79" s="92"/>
      <c r="G79" s="3">
        <f t="shared" si="4"/>
        <v>51188</v>
      </c>
      <c r="H79" s="193"/>
      <c r="I79" s="1" t="s">
        <v>11</v>
      </c>
      <c r="J79" s="1" t="s">
        <v>11</v>
      </c>
      <c r="K79" s="122"/>
      <c r="L79" s="153"/>
      <c r="M79" s="158"/>
      <c r="N79" s="84">
        <f t="shared" si="3"/>
        <v>51188</v>
      </c>
      <c r="O79" s="39"/>
      <c r="P79" s="49"/>
      <c r="Q79" s="56">
        <v>51188</v>
      </c>
      <c r="R79" s="66"/>
      <c r="S79" s="73"/>
      <c r="T79" s="86"/>
      <c r="U79" s="85"/>
      <c r="V79" s="205">
        <v>1</v>
      </c>
      <c r="W79" s="205">
        <v>1</v>
      </c>
      <c r="X79" s="183"/>
    </row>
    <row r="80" spans="1:24" ht="23" x14ac:dyDescent="0.35">
      <c r="A80" s="149">
        <v>54.01</v>
      </c>
      <c r="B80" s="6" t="s">
        <v>129</v>
      </c>
      <c r="C80" s="126">
        <v>608</v>
      </c>
      <c r="D80" s="15" t="s">
        <v>361</v>
      </c>
      <c r="E80" s="85"/>
      <c r="F80" s="92"/>
      <c r="G80" s="3">
        <v>0</v>
      </c>
      <c r="H80" s="193"/>
      <c r="I80" s="1" t="s">
        <v>11</v>
      </c>
      <c r="J80" s="1" t="s">
        <v>11</v>
      </c>
      <c r="K80" s="122"/>
      <c r="L80" s="153"/>
      <c r="M80" s="158"/>
      <c r="N80" s="84">
        <f t="shared" si="3"/>
        <v>0</v>
      </c>
      <c r="O80" s="39"/>
      <c r="P80" s="49"/>
      <c r="Q80" s="56"/>
      <c r="R80" s="66"/>
      <c r="S80" s="73"/>
      <c r="T80" s="86"/>
      <c r="U80" s="85"/>
      <c r="V80" s="205" t="s">
        <v>11</v>
      </c>
      <c r="W80" s="205" t="s">
        <v>11</v>
      </c>
      <c r="X80" s="183"/>
    </row>
    <row r="81" spans="1:24" ht="43.5" x14ac:dyDescent="0.35">
      <c r="A81" s="149">
        <v>55</v>
      </c>
      <c r="B81" s="9" t="s">
        <v>130</v>
      </c>
      <c r="C81" s="126">
        <v>654</v>
      </c>
      <c r="D81" s="15" t="s">
        <v>131</v>
      </c>
      <c r="E81" s="85" t="s">
        <v>22</v>
      </c>
      <c r="F81" s="92"/>
      <c r="G81" s="3">
        <f t="shared" si="4"/>
        <v>57184</v>
      </c>
      <c r="H81" s="193"/>
      <c r="I81" s="1" t="s">
        <v>11</v>
      </c>
      <c r="J81" s="145" t="s">
        <v>132</v>
      </c>
      <c r="K81" s="122">
        <v>57184</v>
      </c>
      <c r="L81" s="153"/>
      <c r="M81" s="158"/>
      <c r="N81" s="84">
        <f t="shared" si="3"/>
        <v>0</v>
      </c>
      <c r="O81" s="40"/>
      <c r="P81" s="51"/>
      <c r="Q81" s="57">
        <v>57184</v>
      </c>
      <c r="R81" s="67"/>
      <c r="S81" s="74"/>
      <c r="T81" s="89"/>
      <c r="U81" s="85"/>
      <c r="V81" s="205">
        <v>1</v>
      </c>
      <c r="W81" s="205">
        <v>1</v>
      </c>
      <c r="X81" s="183"/>
    </row>
    <row r="82" spans="1:24" x14ac:dyDescent="0.35">
      <c r="A82" s="149">
        <v>56</v>
      </c>
      <c r="B82" s="7" t="s">
        <v>133</v>
      </c>
      <c r="C82" s="126"/>
      <c r="D82" s="163" t="s">
        <v>106</v>
      </c>
      <c r="E82" s="85"/>
      <c r="F82" s="92"/>
      <c r="G82" s="3">
        <f t="shared" si="4"/>
        <v>0</v>
      </c>
      <c r="H82" s="193"/>
      <c r="I82" s="1"/>
      <c r="J82" s="1"/>
      <c r="K82" s="122"/>
      <c r="L82" s="153"/>
      <c r="M82" s="158"/>
      <c r="N82" s="84">
        <f t="shared" si="3"/>
        <v>0</v>
      </c>
      <c r="O82" s="40"/>
      <c r="P82" s="51"/>
      <c r="Q82" s="57"/>
      <c r="R82" s="67"/>
      <c r="S82" s="74"/>
      <c r="T82" s="83"/>
      <c r="U82" s="85">
        <v>758</v>
      </c>
      <c r="V82" s="205">
        <v>1</v>
      </c>
      <c r="W82" s="205" t="s">
        <v>11</v>
      </c>
      <c r="X82" s="183"/>
    </row>
    <row r="83" spans="1:24" x14ac:dyDescent="0.35">
      <c r="A83" s="149">
        <v>57</v>
      </c>
      <c r="B83" s="6" t="s">
        <v>134</v>
      </c>
      <c r="C83" s="126">
        <v>605</v>
      </c>
      <c r="D83" s="15" t="s">
        <v>306</v>
      </c>
      <c r="E83" s="85" t="s">
        <v>17</v>
      </c>
      <c r="F83" s="92"/>
      <c r="G83" s="3">
        <f t="shared" si="4"/>
        <v>448</v>
      </c>
      <c r="H83" s="193"/>
      <c r="I83" s="1" t="s">
        <v>308</v>
      </c>
      <c r="J83" s="1" t="s">
        <v>11</v>
      </c>
      <c r="K83" s="122"/>
      <c r="L83" s="153"/>
      <c r="M83" s="158"/>
      <c r="N83" s="84">
        <f t="shared" si="3"/>
        <v>448</v>
      </c>
      <c r="O83" s="43">
        <v>448</v>
      </c>
      <c r="P83" s="51"/>
      <c r="Q83" s="57"/>
      <c r="R83" s="67"/>
      <c r="S83" s="74"/>
      <c r="T83" s="83"/>
      <c r="U83" s="85"/>
      <c r="V83" s="205" t="s">
        <v>11</v>
      </c>
      <c r="W83" s="205" t="s">
        <v>11</v>
      </c>
      <c r="X83" s="183"/>
    </row>
    <row r="84" spans="1:24" ht="29" x14ac:dyDescent="0.35">
      <c r="A84" s="149">
        <v>58</v>
      </c>
      <c r="B84" s="6" t="s">
        <v>135</v>
      </c>
      <c r="C84" s="127" t="s">
        <v>326</v>
      </c>
      <c r="D84" s="15" t="s">
        <v>325</v>
      </c>
      <c r="E84" s="85" t="s">
        <v>17</v>
      </c>
      <c r="F84" s="92"/>
      <c r="G84" s="3">
        <f t="shared" si="4"/>
        <v>2954</v>
      </c>
      <c r="H84" s="193"/>
      <c r="I84" s="136" t="s">
        <v>309</v>
      </c>
      <c r="J84" s="1" t="s">
        <v>11</v>
      </c>
      <c r="K84" s="122"/>
      <c r="L84" s="153"/>
      <c r="M84" s="158"/>
      <c r="N84" s="84">
        <f t="shared" si="3"/>
        <v>2954</v>
      </c>
      <c r="O84" s="44">
        <v>2954</v>
      </c>
      <c r="P84" s="50"/>
      <c r="Q84" s="56"/>
      <c r="R84" s="66"/>
      <c r="S84" s="73"/>
      <c r="T84" s="86"/>
      <c r="U84" s="85"/>
      <c r="V84" s="205" t="s">
        <v>11</v>
      </c>
      <c r="W84" s="205" t="s">
        <v>11</v>
      </c>
      <c r="X84" s="183"/>
    </row>
    <row r="85" spans="1:24" x14ac:dyDescent="0.35">
      <c r="A85" s="149">
        <v>59</v>
      </c>
      <c r="B85" s="6" t="s">
        <v>136</v>
      </c>
      <c r="C85" s="126">
        <v>606</v>
      </c>
      <c r="D85" s="15" t="s">
        <v>310</v>
      </c>
      <c r="E85" s="85" t="s">
        <v>22</v>
      </c>
      <c r="F85" s="92"/>
      <c r="G85" s="3">
        <f t="shared" si="4"/>
        <v>13188</v>
      </c>
      <c r="H85" s="193"/>
      <c r="I85" s="1" t="s">
        <v>11</v>
      </c>
      <c r="J85" s="1" t="s">
        <v>11</v>
      </c>
      <c r="K85" s="122"/>
      <c r="L85" s="153"/>
      <c r="M85" s="158"/>
      <c r="N85" s="84">
        <f t="shared" si="3"/>
        <v>13188</v>
      </c>
      <c r="O85" s="44"/>
      <c r="P85" s="49"/>
      <c r="Q85" s="56">
        <v>13188</v>
      </c>
      <c r="R85" s="66"/>
      <c r="S85" s="73"/>
      <c r="T85" s="86"/>
      <c r="U85" s="85"/>
      <c r="V85" s="205" t="s">
        <v>11</v>
      </c>
      <c r="W85" s="205" t="s">
        <v>11</v>
      </c>
      <c r="X85" s="183"/>
    </row>
    <row r="86" spans="1:24" x14ac:dyDescent="0.35">
      <c r="A86" s="149">
        <v>60</v>
      </c>
      <c r="B86" s="98" t="s">
        <v>137</v>
      </c>
      <c r="C86" s="168">
        <v>606</v>
      </c>
      <c r="D86" s="161" t="s">
        <v>338</v>
      </c>
      <c r="E86" s="85" t="s">
        <v>13</v>
      </c>
      <c r="F86" s="92"/>
      <c r="G86" s="3">
        <f t="shared" si="4"/>
        <v>11000</v>
      </c>
      <c r="H86" s="193"/>
      <c r="I86" s="1">
        <v>147164</v>
      </c>
      <c r="J86" s="1" t="s">
        <v>11</v>
      </c>
      <c r="K86" s="122"/>
      <c r="L86" s="153"/>
      <c r="M86" s="158"/>
      <c r="N86" s="84">
        <f t="shared" si="3"/>
        <v>11000</v>
      </c>
      <c r="O86" s="40"/>
      <c r="P86" s="51">
        <v>11000</v>
      </c>
      <c r="Q86" s="57"/>
      <c r="R86" s="67"/>
      <c r="S86" s="74"/>
      <c r="T86" s="83"/>
      <c r="U86" s="85"/>
      <c r="V86" s="205">
        <v>1</v>
      </c>
      <c r="W86" s="205" t="s">
        <v>437</v>
      </c>
      <c r="X86" s="183"/>
    </row>
    <row r="87" spans="1:24" x14ac:dyDescent="0.35">
      <c r="A87" s="149">
        <v>61.01</v>
      </c>
      <c r="B87" s="6" t="s">
        <v>138</v>
      </c>
      <c r="C87" s="168">
        <v>606</v>
      </c>
      <c r="D87" s="161" t="s">
        <v>339</v>
      </c>
      <c r="E87" s="85" t="s">
        <v>17</v>
      </c>
      <c r="F87" s="92"/>
      <c r="G87" s="3">
        <f t="shared" si="4"/>
        <v>1846</v>
      </c>
      <c r="H87" s="193"/>
      <c r="I87" s="1" t="s">
        <v>384</v>
      </c>
      <c r="J87" s="1" t="s">
        <v>11</v>
      </c>
      <c r="K87" s="122"/>
      <c r="L87" s="153"/>
      <c r="M87" s="158"/>
      <c r="N87" s="84">
        <f t="shared" si="3"/>
        <v>1846</v>
      </c>
      <c r="O87" s="40">
        <v>1846</v>
      </c>
      <c r="P87" s="51"/>
      <c r="Q87" s="57"/>
      <c r="R87" s="67"/>
      <c r="S87" s="74"/>
      <c r="T87" s="83"/>
      <c r="U87" s="85"/>
      <c r="V87" s="205" t="s">
        <v>11</v>
      </c>
      <c r="W87" s="205" t="s">
        <v>11</v>
      </c>
      <c r="X87" s="183"/>
    </row>
    <row r="88" spans="1:24" ht="43.5" x14ac:dyDescent="0.35">
      <c r="A88" s="149">
        <v>61.02</v>
      </c>
      <c r="B88" s="6" t="s">
        <v>139</v>
      </c>
      <c r="C88" s="170" t="s">
        <v>377</v>
      </c>
      <c r="D88" s="161" t="s">
        <v>391</v>
      </c>
      <c r="E88" s="85" t="s">
        <v>13</v>
      </c>
      <c r="F88" s="92"/>
      <c r="G88" s="3">
        <f t="shared" si="4"/>
        <v>16312</v>
      </c>
      <c r="H88" s="193"/>
      <c r="I88" s="1" t="s">
        <v>385</v>
      </c>
      <c r="J88" s="1" t="s">
        <v>11</v>
      </c>
      <c r="K88" s="122"/>
      <c r="L88" s="153"/>
      <c r="M88" s="158"/>
      <c r="N88" s="84">
        <f t="shared" si="3"/>
        <v>16312</v>
      </c>
      <c r="O88" s="40"/>
      <c r="P88" s="51">
        <v>16312</v>
      </c>
      <c r="Q88" s="57"/>
      <c r="R88" s="67"/>
      <c r="S88" s="74"/>
      <c r="T88" s="83"/>
      <c r="U88" s="85"/>
      <c r="V88" s="205" t="s">
        <v>11</v>
      </c>
      <c r="W88" s="205" t="s">
        <v>11</v>
      </c>
      <c r="X88" s="183"/>
    </row>
    <row r="89" spans="1:24" ht="145" x14ac:dyDescent="0.35">
      <c r="A89" s="149">
        <v>62</v>
      </c>
      <c r="B89" s="9" t="s">
        <v>140</v>
      </c>
      <c r="C89" s="127" t="s">
        <v>396</v>
      </c>
      <c r="D89" s="15" t="s">
        <v>392</v>
      </c>
      <c r="E89" s="85" t="s">
        <v>17</v>
      </c>
      <c r="F89" s="92"/>
      <c r="G89" s="3">
        <f t="shared" si="4"/>
        <v>11984</v>
      </c>
      <c r="H89" s="193"/>
      <c r="I89" s="1" t="s">
        <v>11</v>
      </c>
      <c r="J89" s="145" t="s">
        <v>262</v>
      </c>
      <c r="K89" s="122">
        <v>4000</v>
      </c>
      <c r="L89" s="153"/>
      <c r="M89" s="158"/>
      <c r="N89" s="84">
        <f t="shared" si="3"/>
        <v>7984</v>
      </c>
      <c r="O89" s="40">
        <v>11984</v>
      </c>
      <c r="P89" s="51"/>
      <c r="Q89" s="57"/>
      <c r="R89" s="67"/>
      <c r="S89" s="74"/>
      <c r="T89" s="89"/>
      <c r="U89" s="85"/>
      <c r="V89" s="205" t="s">
        <v>11</v>
      </c>
      <c r="W89" s="205" t="s">
        <v>11</v>
      </c>
      <c r="X89" s="183"/>
    </row>
    <row r="90" spans="1:24" x14ac:dyDescent="0.35">
      <c r="A90" s="149">
        <v>63</v>
      </c>
      <c r="B90" s="97" t="s">
        <v>141</v>
      </c>
      <c r="C90" s="126">
        <v>608</v>
      </c>
      <c r="D90" s="15" t="s">
        <v>142</v>
      </c>
      <c r="E90" s="85" t="s">
        <v>17</v>
      </c>
      <c r="F90" s="92"/>
      <c r="G90" s="3">
        <f t="shared" si="4"/>
        <v>4009</v>
      </c>
      <c r="H90" s="193"/>
      <c r="I90" s="1" t="s">
        <v>11</v>
      </c>
      <c r="J90" s="1" t="s">
        <v>11</v>
      </c>
      <c r="K90" s="122"/>
      <c r="L90" s="153"/>
      <c r="M90" s="158"/>
      <c r="N90" s="84">
        <f t="shared" si="3"/>
        <v>4009</v>
      </c>
      <c r="O90" s="40">
        <v>4009</v>
      </c>
      <c r="P90" s="51"/>
      <c r="Q90" s="57"/>
      <c r="R90" s="67"/>
      <c r="S90" s="74"/>
      <c r="T90" s="89"/>
      <c r="U90" s="85"/>
      <c r="V90" s="205" t="s">
        <v>11</v>
      </c>
      <c r="W90" s="205" t="s">
        <v>11</v>
      </c>
      <c r="X90" s="183"/>
    </row>
    <row r="91" spans="1:24" ht="72.5" x14ac:dyDescent="0.35">
      <c r="A91" s="149">
        <v>64</v>
      </c>
      <c r="B91" s="146" t="s">
        <v>143</v>
      </c>
      <c r="C91" s="126">
        <v>608</v>
      </c>
      <c r="D91" s="15" t="s">
        <v>144</v>
      </c>
      <c r="E91" s="85" t="s">
        <v>17</v>
      </c>
      <c r="F91" s="92"/>
      <c r="G91" s="3">
        <f t="shared" si="4"/>
        <v>5202</v>
      </c>
      <c r="H91" s="193"/>
      <c r="I91" s="1" t="s">
        <v>11</v>
      </c>
      <c r="J91" s="145" t="s">
        <v>145</v>
      </c>
      <c r="K91" s="122">
        <v>1800</v>
      </c>
      <c r="L91" s="153"/>
      <c r="M91" s="158"/>
      <c r="N91" s="84">
        <f t="shared" si="3"/>
        <v>3402</v>
      </c>
      <c r="O91" s="39">
        <v>5202</v>
      </c>
      <c r="P91" s="49"/>
      <c r="Q91" s="56"/>
      <c r="R91" s="66"/>
      <c r="S91" s="73"/>
      <c r="T91" s="86"/>
      <c r="U91" s="85"/>
      <c r="V91" s="205" t="s">
        <v>11</v>
      </c>
      <c r="W91" s="205" t="s">
        <v>11</v>
      </c>
      <c r="X91" s="183"/>
    </row>
    <row r="92" spans="1:24" x14ac:dyDescent="0.35">
      <c r="A92" s="149">
        <v>65</v>
      </c>
      <c r="B92" s="6" t="s">
        <v>146</v>
      </c>
      <c r="C92" s="126">
        <v>608</v>
      </c>
      <c r="D92" s="15" t="s">
        <v>147</v>
      </c>
      <c r="E92" s="85" t="s">
        <v>22</v>
      </c>
      <c r="F92" s="92"/>
      <c r="G92" s="3">
        <f t="shared" si="4"/>
        <v>25067</v>
      </c>
      <c r="H92" s="193"/>
      <c r="I92" s="1" t="s">
        <v>11</v>
      </c>
      <c r="J92" s="1" t="s">
        <v>11</v>
      </c>
      <c r="K92" s="122"/>
      <c r="L92" s="153"/>
      <c r="M92" s="158"/>
      <c r="N92" s="84">
        <f t="shared" si="3"/>
        <v>25067</v>
      </c>
      <c r="O92" s="40"/>
      <c r="P92" s="51"/>
      <c r="Q92" s="57">
        <v>25067</v>
      </c>
      <c r="R92" s="67"/>
      <c r="S92" s="74"/>
      <c r="T92" s="83"/>
      <c r="U92" s="85"/>
      <c r="V92" s="205" t="s">
        <v>11</v>
      </c>
      <c r="W92" s="205" t="s">
        <v>11</v>
      </c>
      <c r="X92" s="183"/>
    </row>
    <row r="93" spans="1:24" x14ac:dyDescent="0.35">
      <c r="A93" s="149">
        <v>66</v>
      </c>
      <c r="B93" s="9" t="s">
        <v>148</v>
      </c>
      <c r="C93" s="126">
        <v>654</v>
      </c>
      <c r="D93" s="15" t="s">
        <v>149</v>
      </c>
      <c r="E93" s="85" t="s">
        <v>22</v>
      </c>
      <c r="F93" s="92"/>
      <c r="G93" s="3">
        <f t="shared" si="4"/>
        <v>7282</v>
      </c>
      <c r="H93" s="193"/>
      <c r="I93" s="1" t="s">
        <v>11</v>
      </c>
      <c r="J93" s="1" t="s">
        <v>11</v>
      </c>
      <c r="K93" s="122"/>
      <c r="L93" s="153"/>
      <c r="M93" s="158"/>
      <c r="N93" s="84">
        <f t="shared" si="3"/>
        <v>7282</v>
      </c>
      <c r="O93" s="38"/>
      <c r="P93" s="50"/>
      <c r="Q93" s="55">
        <v>7282</v>
      </c>
      <c r="R93" s="65"/>
      <c r="S93" s="72"/>
      <c r="T93" s="88"/>
      <c r="U93" s="85"/>
      <c r="V93" s="205" t="s">
        <v>11</v>
      </c>
      <c r="W93" s="205" t="s">
        <v>11</v>
      </c>
      <c r="X93" s="205">
        <v>1</v>
      </c>
    </row>
    <row r="94" spans="1:24" ht="130.5" x14ac:dyDescent="0.35">
      <c r="A94" s="149">
        <v>67</v>
      </c>
      <c r="B94" s="5" t="s">
        <v>150</v>
      </c>
      <c r="C94" s="127" t="s">
        <v>397</v>
      </c>
      <c r="D94" s="15" t="s">
        <v>393</v>
      </c>
      <c r="E94" s="85" t="s">
        <v>22</v>
      </c>
      <c r="F94" s="92"/>
      <c r="G94" s="3">
        <f t="shared" si="4"/>
        <v>7499</v>
      </c>
      <c r="H94" s="193"/>
      <c r="I94" s="1" t="s">
        <v>11</v>
      </c>
      <c r="J94" s="145" t="s">
        <v>261</v>
      </c>
      <c r="K94" s="122">
        <v>7499</v>
      </c>
      <c r="L94" s="153"/>
      <c r="M94" s="158"/>
      <c r="N94" s="84">
        <f t="shared" si="3"/>
        <v>0</v>
      </c>
      <c r="O94" s="45"/>
      <c r="P94" s="51"/>
      <c r="Q94" s="57">
        <v>7499</v>
      </c>
      <c r="R94" s="67"/>
      <c r="S94" s="74"/>
      <c r="T94" s="89"/>
      <c r="U94" s="85"/>
      <c r="V94" s="205" t="s">
        <v>11</v>
      </c>
      <c r="W94" s="205" t="s">
        <v>11</v>
      </c>
      <c r="X94" s="183"/>
    </row>
    <row r="95" spans="1:24" x14ac:dyDescent="0.35">
      <c r="A95" s="149">
        <v>68</v>
      </c>
      <c r="B95" s="97" t="s">
        <v>151</v>
      </c>
      <c r="C95" s="171">
        <v>654</v>
      </c>
      <c r="D95" s="15" t="s">
        <v>152</v>
      </c>
      <c r="E95" s="85" t="s">
        <v>22</v>
      </c>
      <c r="F95" s="92"/>
      <c r="G95" s="3">
        <f t="shared" si="4"/>
        <v>6355</v>
      </c>
      <c r="H95" s="193"/>
      <c r="I95" s="1" t="s">
        <v>11</v>
      </c>
      <c r="J95" s="1" t="s">
        <v>11</v>
      </c>
      <c r="K95" s="122"/>
      <c r="L95" s="153"/>
      <c r="M95" s="158"/>
      <c r="N95" s="84">
        <f t="shared" si="3"/>
        <v>6355</v>
      </c>
      <c r="O95" s="38"/>
      <c r="P95" s="50"/>
      <c r="Q95" s="55">
        <v>6355</v>
      </c>
      <c r="R95" s="65"/>
      <c r="S95" s="72"/>
      <c r="T95" s="88"/>
      <c r="U95" s="85"/>
      <c r="V95" s="203">
        <v>1</v>
      </c>
      <c r="W95" s="203" t="s">
        <v>11</v>
      </c>
      <c r="X95" s="183"/>
    </row>
    <row r="96" spans="1:24" ht="58" x14ac:dyDescent="0.35">
      <c r="A96" s="149">
        <v>69</v>
      </c>
      <c r="B96" s="9" t="s">
        <v>153</v>
      </c>
      <c r="C96" s="126">
        <v>604</v>
      </c>
      <c r="D96" s="15" t="s">
        <v>442</v>
      </c>
      <c r="E96" s="85" t="s">
        <v>22</v>
      </c>
      <c r="F96" s="92"/>
      <c r="G96" s="3">
        <f t="shared" si="4"/>
        <v>14498</v>
      </c>
      <c r="H96" s="193"/>
      <c r="I96" s="1">
        <v>46132</v>
      </c>
      <c r="J96" s="145" t="s">
        <v>154</v>
      </c>
      <c r="K96" s="122">
        <v>14498</v>
      </c>
      <c r="L96" s="153"/>
      <c r="M96" s="158"/>
      <c r="N96" s="84">
        <f t="shared" si="3"/>
        <v>0</v>
      </c>
      <c r="O96" s="38"/>
      <c r="P96" s="50"/>
      <c r="Q96" s="55">
        <v>14498</v>
      </c>
      <c r="R96" s="65"/>
      <c r="S96" s="72"/>
      <c r="T96" s="88"/>
      <c r="U96" s="85"/>
      <c r="V96" s="205">
        <v>1</v>
      </c>
      <c r="W96" s="205">
        <v>1</v>
      </c>
      <c r="X96" s="183"/>
    </row>
    <row r="97" spans="1:24" x14ac:dyDescent="0.35">
      <c r="A97" s="149">
        <v>70</v>
      </c>
      <c r="B97" s="6" t="s">
        <v>155</v>
      </c>
      <c r="C97" s="168">
        <v>606</v>
      </c>
      <c r="D97" s="161" t="s">
        <v>340</v>
      </c>
      <c r="E97" s="85" t="s">
        <v>17</v>
      </c>
      <c r="F97" s="92"/>
      <c r="G97" s="3">
        <f t="shared" si="4"/>
        <v>6998</v>
      </c>
      <c r="H97" s="193"/>
      <c r="I97" s="1">
        <v>45988</v>
      </c>
      <c r="J97" s="1" t="s">
        <v>11</v>
      </c>
      <c r="K97" s="122"/>
      <c r="L97" s="153"/>
      <c r="M97" s="158"/>
      <c r="N97" s="84">
        <f t="shared" si="3"/>
        <v>6998</v>
      </c>
      <c r="O97" s="39">
        <v>6998</v>
      </c>
      <c r="P97" s="49"/>
      <c r="Q97" s="56"/>
      <c r="R97" s="66"/>
      <c r="S97" s="73"/>
      <c r="T97" s="86"/>
      <c r="U97" s="85"/>
      <c r="V97" s="203">
        <v>1</v>
      </c>
      <c r="W97" s="203">
        <v>1</v>
      </c>
      <c r="X97" s="183"/>
    </row>
    <row r="98" spans="1:24" ht="23" x14ac:dyDescent="0.35">
      <c r="A98" s="149">
        <v>71</v>
      </c>
      <c r="B98" s="6" t="s">
        <v>156</v>
      </c>
      <c r="C98" s="126">
        <v>608</v>
      </c>
      <c r="D98" s="15" t="s">
        <v>157</v>
      </c>
      <c r="E98" s="85" t="s">
        <v>17</v>
      </c>
      <c r="F98" s="92"/>
      <c r="G98" s="3">
        <f t="shared" si="4"/>
        <v>9332</v>
      </c>
      <c r="H98" s="193"/>
      <c r="I98" s="1" t="s">
        <v>11</v>
      </c>
      <c r="J98" s="1" t="s">
        <v>11</v>
      </c>
      <c r="K98" s="122"/>
      <c r="L98" s="153"/>
      <c r="M98" s="158"/>
      <c r="N98" s="84">
        <f t="shared" si="3"/>
        <v>9332</v>
      </c>
      <c r="O98" s="39">
        <v>9332</v>
      </c>
      <c r="P98" s="49"/>
      <c r="Q98" s="56"/>
      <c r="R98" s="66"/>
      <c r="S98" s="73"/>
      <c r="T98" s="86"/>
      <c r="U98" s="85"/>
      <c r="V98" s="205" t="s">
        <v>11</v>
      </c>
      <c r="W98" s="205" t="s">
        <v>11</v>
      </c>
      <c r="X98" s="183"/>
    </row>
    <row r="99" spans="1:24" ht="72.5" x14ac:dyDescent="0.35">
      <c r="A99" s="149">
        <v>71.010000000000005</v>
      </c>
      <c r="B99" s="9" t="s">
        <v>158</v>
      </c>
      <c r="C99" s="126">
        <v>608</v>
      </c>
      <c r="D99" s="15" t="s">
        <v>159</v>
      </c>
      <c r="E99" s="85" t="s">
        <v>22</v>
      </c>
      <c r="F99" s="92"/>
      <c r="G99" s="3">
        <f t="shared" si="4"/>
        <v>7875</v>
      </c>
      <c r="H99" s="193"/>
      <c r="I99" s="1" t="s">
        <v>11</v>
      </c>
      <c r="J99" s="145" t="s">
        <v>260</v>
      </c>
      <c r="K99" s="122">
        <v>7875</v>
      </c>
      <c r="L99" s="153"/>
      <c r="M99" s="158"/>
      <c r="N99" s="84">
        <f t="shared" si="3"/>
        <v>0</v>
      </c>
      <c r="O99" s="38"/>
      <c r="P99" s="50"/>
      <c r="Q99" s="55">
        <v>7875</v>
      </c>
      <c r="R99" s="65"/>
      <c r="S99" s="72"/>
      <c r="T99" s="88"/>
      <c r="U99" s="85"/>
      <c r="V99" s="205" t="s">
        <v>11</v>
      </c>
      <c r="W99" s="205" t="s">
        <v>11</v>
      </c>
      <c r="X99" s="183"/>
    </row>
    <row r="100" spans="1:24" ht="29" x14ac:dyDescent="0.35">
      <c r="A100" s="149">
        <v>71.02</v>
      </c>
      <c r="B100" s="148" t="s">
        <v>160</v>
      </c>
      <c r="C100" s="127" t="s">
        <v>327</v>
      </c>
      <c r="D100" s="15" t="s">
        <v>328</v>
      </c>
      <c r="E100" s="85" t="s">
        <v>13</v>
      </c>
      <c r="F100" s="92"/>
      <c r="G100" s="3">
        <f t="shared" si="4"/>
        <v>7519</v>
      </c>
      <c r="H100" s="193"/>
      <c r="I100" s="1" t="s">
        <v>11</v>
      </c>
      <c r="J100" s="209" t="s">
        <v>11</v>
      </c>
      <c r="K100" s="122"/>
      <c r="L100" s="153"/>
      <c r="M100" s="158"/>
      <c r="N100" s="84">
        <f t="shared" si="3"/>
        <v>7519</v>
      </c>
      <c r="O100" s="38"/>
      <c r="P100" s="50">
        <v>7519</v>
      </c>
      <c r="Q100" s="55"/>
      <c r="R100" s="65"/>
      <c r="S100" s="72"/>
      <c r="T100" s="88"/>
      <c r="U100" s="85"/>
      <c r="V100" s="205" t="s">
        <v>11</v>
      </c>
      <c r="W100" s="205" t="s">
        <v>11</v>
      </c>
      <c r="X100" s="183"/>
    </row>
    <row r="101" spans="1:24" ht="29" x14ac:dyDescent="0.35">
      <c r="A101" s="149">
        <v>71.03</v>
      </c>
      <c r="B101" s="97" t="s">
        <v>161</v>
      </c>
      <c r="C101" s="127" t="s">
        <v>329</v>
      </c>
      <c r="D101" s="15" t="s">
        <v>330</v>
      </c>
      <c r="E101" s="85" t="s">
        <v>13</v>
      </c>
      <c r="F101" s="92"/>
      <c r="G101" s="3">
        <f t="shared" si="4"/>
        <v>3855</v>
      </c>
      <c r="H101" s="193"/>
      <c r="I101" s="1" t="s">
        <v>11</v>
      </c>
      <c r="J101" s="1" t="s">
        <v>11</v>
      </c>
      <c r="K101" s="122"/>
      <c r="L101" s="153"/>
      <c r="M101" s="158"/>
      <c r="N101" s="84">
        <f t="shared" si="3"/>
        <v>3855</v>
      </c>
      <c r="O101" s="38"/>
      <c r="P101" s="50">
        <v>3855</v>
      </c>
      <c r="Q101" s="55"/>
      <c r="R101" s="65"/>
      <c r="S101" s="72"/>
      <c r="T101" s="88"/>
      <c r="U101" s="85"/>
      <c r="V101" s="205" t="s">
        <v>11</v>
      </c>
      <c r="W101" s="205" t="s">
        <v>11</v>
      </c>
      <c r="X101" s="183"/>
    </row>
    <row r="102" spans="1:24" ht="72.5" x14ac:dyDescent="0.35">
      <c r="A102" s="149">
        <v>71.040000000000006</v>
      </c>
      <c r="B102" s="9" t="s">
        <v>162</v>
      </c>
      <c r="C102" s="127" t="s">
        <v>398</v>
      </c>
      <c r="D102" s="15" t="s">
        <v>394</v>
      </c>
      <c r="E102" s="85" t="s">
        <v>42</v>
      </c>
      <c r="F102" s="92"/>
      <c r="G102" s="3">
        <f t="shared" si="4"/>
        <v>73158</v>
      </c>
      <c r="H102" s="193"/>
      <c r="I102" s="1" t="s">
        <v>11</v>
      </c>
      <c r="J102" s="145" t="s">
        <v>259</v>
      </c>
      <c r="K102" s="122">
        <v>73158</v>
      </c>
      <c r="L102" s="153"/>
      <c r="M102" s="158"/>
      <c r="N102" s="84">
        <f t="shared" ref="N102:N133" si="5">G102-K102-M102</f>
        <v>0</v>
      </c>
      <c r="O102" s="38"/>
      <c r="P102" s="50"/>
      <c r="Q102" s="55"/>
      <c r="R102" s="65"/>
      <c r="S102" s="72">
        <v>73158</v>
      </c>
      <c r="T102" s="88"/>
      <c r="U102" s="85"/>
      <c r="V102" s="205" t="s">
        <v>11</v>
      </c>
      <c r="W102" s="205" t="s">
        <v>11</v>
      </c>
      <c r="X102" s="183"/>
    </row>
    <row r="103" spans="1:24" ht="27.65" customHeight="1" x14ac:dyDescent="0.35">
      <c r="A103" s="149">
        <v>71.05</v>
      </c>
      <c r="B103" s="148" t="s">
        <v>163</v>
      </c>
      <c r="C103" s="126">
        <v>608</v>
      </c>
      <c r="D103" s="15" t="s">
        <v>164</v>
      </c>
      <c r="E103" s="85" t="s">
        <v>17</v>
      </c>
      <c r="F103" s="92"/>
      <c r="G103" s="3">
        <f t="shared" si="4"/>
        <v>2168</v>
      </c>
      <c r="H103" s="193"/>
      <c r="I103" s="1" t="s">
        <v>11</v>
      </c>
      <c r="J103" s="209" t="s">
        <v>11</v>
      </c>
      <c r="K103" s="122"/>
      <c r="L103" s="153"/>
      <c r="M103" s="158"/>
      <c r="N103" s="84">
        <f t="shared" si="5"/>
        <v>2168</v>
      </c>
      <c r="O103" s="38">
        <v>2168</v>
      </c>
      <c r="P103" s="50"/>
      <c r="Q103" s="55"/>
      <c r="R103" s="65"/>
      <c r="S103" s="72"/>
      <c r="T103" s="88"/>
      <c r="U103" s="85"/>
      <c r="V103" s="205" t="s">
        <v>11</v>
      </c>
      <c r="W103" s="205" t="s">
        <v>11</v>
      </c>
      <c r="X103" s="183"/>
    </row>
    <row r="104" spans="1:24" x14ac:dyDescent="0.35">
      <c r="A104" s="149">
        <v>71.06</v>
      </c>
      <c r="B104" s="97" t="s">
        <v>165</v>
      </c>
      <c r="C104" s="126">
        <v>608</v>
      </c>
      <c r="D104" s="15">
        <v>399</v>
      </c>
      <c r="E104" s="85" t="s">
        <v>17</v>
      </c>
      <c r="F104" s="92"/>
      <c r="G104" s="3">
        <f t="shared" si="4"/>
        <v>1326</v>
      </c>
      <c r="H104" s="193"/>
      <c r="I104" s="1" t="s">
        <v>11</v>
      </c>
      <c r="J104" s="1" t="s">
        <v>11</v>
      </c>
      <c r="K104" s="122"/>
      <c r="L104" s="153"/>
      <c r="M104" s="158"/>
      <c r="N104" s="84">
        <f t="shared" si="5"/>
        <v>1326</v>
      </c>
      <c r="O104" s="38">
        <v>1326</v>
      </c>
      <c r="P104" s="50"/>
      <c r="Q104" s="55"/>
      <c r="R104" s="65"/>
      <c r="S104" s="72"/>
      <c r="T104" s="88"/>
      <c r="U104" s="85"/>
      <c r="V104" s="205" t="s">
        <v>11</v>
      </c>
      <c r="W104" s="205" t="s">
        <v>11</v>
      </c>
      <c r="X104" s="183"/>
    </row>
    <row r="105" spans="1:24" ht="23" x14ac:dyDescent="0.35">
      <c r="A105" s="149">
        <v>71.069999999999993</v>
      </c>
      <c r="B105" s="97" t="s">
        <v>166</v>
      </c>
      <c r="C105" s="126">
        <v>607</v>
      </c>
      <c r="D105" s="15" t="s">
        <v>167</v>
      </c>
      <c r="E105" s="85" t="s">
        <v>17</v>
      </c>
      <c r="F105" s="92"/>
      <c r="G105" s="3">
        <f t="shared" si="4"/>
        <v>1760</v>
      </c>
      <c r="H105" s="193"/>
      <c r="I105" s="1" t="s">
        <v>11</v>
      </c>
      <c r="J105" s="1" t="s">
        <v>11</v>
      </c>
      <c r="K105" s="122"/>
      <c r="L105" s="153"/>
      <c r="M105" s="158"/>
      <c r="N105" s="84">
        <f t="shared" si="5"/>
        <v>1760</v>
      </c>
      <c r="O105" s="38">
        <v>1760</v>
      </c>
      <c r="P105" s="50"/>
      <c r="Q105" s="55"/>
      <c r="R105" s="65"/>
      <c r="S105" s="72"/>
      <c r="T105" s="88"/>
      <c r="U105" s="85"/>
      <c r="V105" s="205" t="s">
        <v>11</v>
      </c>
      <c r="W105" s="205" t="s">
        <v>11</v>
      </c>
      <c r="X105" s="183"/>
    </row>
    <row r="106" spans="1:24" x14ac:dyDescent="0.35">
      <c r="A106" s="149">
        <v>71.08</v>
      </c>
      <c r="B106" s="97" t="s">
        <v>168</v>
      </c>
      <c r="C106" s="126">
        <v>607</v>
      </c>
      <c r="D106" s="15" t="s">
        <v>169</v>
      </c>
      <c r="E106" s="85" t="s">
        <v>13</v>
      </c>
      <c r="F106" s="92"/>
      <c r="G106" s="3">
        <f t="shared" si="4"/>
        <v>9184</v>
      </c>
      <c r="H106" s="193"/>
      <c r="I106" s="1" t="s">
        <v>11</v>
      </c>
      <c r="J106" s="1" t="s">
        <v>11</v>
      </c>
      <c r="K106" s="122">
        <v>0</v>
      </c>
      <c r="L106" s="153"/>
      <c r="M106" s="158"/>
      <c r="N106" s="84">
        <f t="shared" si="5"/>
        <v>9184</v>
      </c>
      <c r="O106" s="38"/>
      <c r="P106" s="50">
        <v>9184</v>
      </c>
      <c r="Q106" s="55"/>
      <c r="R106" s="65"/>
      <c r="S106" s="72"/>
      <c r="T106" s="88"/>
      <c r="U106" s="85"/>
      <c r="V106" s="205" t="s">
        <v>11</v>
      </c>
      <c r="W106" s="205" t="s">
        <v>11</v>
      </c>
      <c r="X106" s="183"/>
    </row>
    <row r="107" spans="1:24" ht="47.25" customHeight="1" x14ac:dyDescent="0.35">
      <c r="A107" s="149">
        <v>71.09</v>
      </c>
      <c r="B107" s="97" t="s">
        <v>170</v>
      </c>
      <c r="C107" s="126">
        <v>654</v>
      </c>
      <c r="D107" s="15" t="s">
        <v>171</v>
      </c>
      <c r="E107" s="85" t="s">
        <v>13</v>
      </c>
      <c r="F107" s="92"/>
      <c r="G107" s="3">
        <f t="shared" si="4"/>
        <v>4575</v>
      </c>
      <c r="H107" s="193"/>
      <c r="I107" s="1" t="s">
        <v>11</v>
      </c>
      <c r="J107" s="1" t="s">
        <v>11</v>
      </c>
      <c r="K107" s="122">
        <v>0</v>
      </c>
      <c r="L107" s="153"/>
      <c r="M107" s="158"/>
      <c r="N107" s="84">
        <f t="shared" si="5"/>
        <v>4575</v>
      </c>
      <c r="O107" s="38"/>
      <c r="P107" s="50">
        <v>4575</v>
      </c>
      <c r="Q107" s="55"/>
      <c r="R107" s="65"/>
      <c r="S107" s="72"/>
      <c r="T107" s="88"/>
      <c r="U107" s="85"/>
      <c r="V107" s="205" t="s">
        <v>11</v>
      </c>
      <c r="W107" s="205" t="s">
        <v>11</v>
      </c>
      <c r="X107" s="183"/>
    </row>
    <row r="108" spans="1:24" ht="29" x14ac:dyDescent="0.35">
      <c r="A108" s="149">
        <v>71.099999999999994</v>
      </c>
      <c r="B108" s="97" t="s">
        <v>172</v>
      </c>
      <c r="C108" s="127" t="s">
        <v>331</v>
      </c>
      <c r="D108" s="15" t="s">
        <v>332</v>
      </c>
      <c r="E108" s="85" t="s">
        <v>22</v>
      </c>
      <c r="F108" s="92"/>
      <c r="G108" s="3">
        <f t="shared" si="4"/>
        <v>48228</v>
      </c>
      <c r="H108" s="193"/>
      <c r="I108" s="1" t="s">
        <v>11</v>
      </c>
      <c r="J108" s="1" t="s">
        <v>11</v>
      </c>
      <c r="K108" s="122">
        <v>0</v>
      </c>
      <c r="L108" s="153"/>
      <c r="M108" s="158"/>
      <c r="N108" s="84">
        <f t="shared" si="5"/>
        <v>48228</v>
      </c>
      <c r="O108" s="38"/>
      <c r="P108" s="50"/>
      <c r="Q108" s="55">
        <v>48228</v>
      </c>
      <c r="R108" s="65"/>
      <c r="S108" s="72"/>
      <c r="T108" s="88"/>
      <c r="U108" s="85"/>
      <c r="V108" s="205" t="s">
        <v>11</v>
      </c>
      <c r="W108" s="205" t="s">
        <v>11</v>
      </c>
      <c r="X108" s="183"/>
    </row>
    <row r="109" spans="1:24" ht="29.4" customHeight="1" x14ac:dyDescent="0.35">
      <c r="A109" s="149">
        <v>71.11</v>
      </c>
      <c r="B109" s="97" t="s">
        <v>173</v>
      </c>
      <c r="C109" s="126">
        <v>654</v>
      </c>
      <c r="D109" s="15">
        <v>141</v>
      </c>
      <c r="E109" s="85" t="s">
        <v>17</v>
      </c>
      <c r="F109" s="92"/>
      <c r="G109" s="3">
        <f t="shared" si="4"/>
        <v>2943</v>
      </c>
      <c r="H109" s="193"/>
      <c r="I109" s="1" t="s">
        <v>11</v>
      </c>
      <c r="J109" s="1" t="s">
        <v>11</v>
      </c>
      <c r="K109" s="122">
        <v>0</v>
      </c>
      <c r="L109" s="153"/>
      <c r="M109" s="158"/>
      <c r="N109" s="84">
        <f t="shared" si="5"/>
        <v>2943</v>
      </c>
      <c r="O109" s="38">
        <v>2943</v>
      </c>
      <c r="P109" s="50"/>
      <c r="Q109" s="55"/>
      <c r="R109" s="65"/>
      <c r="S109" s="72"/>
      <c r="T109" s="88"/>
      <c r="U109" s="85"/>
      <c r="V109" s="205" t="s">
        <v>11</v>
      </c>
      <c r="W109" s="205" t="s">
        <v>11</v>
      </c>
      <c r="X109" s="183"/>
    </row>
    <row r="110" spans="1:24" ht="29.4" customHeight="1" x14ac:dyDescent="0.35">
      <c r="A110" s="149">
        <v>71.12</v>
      </c>
      <c r="B110" s="97" t="s">
        <v>174</v>
      </c>
      <c r="C110" s="126">
        <v>654</v>
      </c>
      <c r="D110" s="15" t="s">
        <v>175</v>
      </c>
      <c r="E110" s="85" t="s">
        <v>17</v>
      </c>
      <c r="F110" s="92"/>
      <c r="G110" s="3">
        <f t="shared" si="4"/>
        <v>5923</v>
      </c>
      <c r="H110" s="193"/>
      <c r="I110" s="1" t="s">
        <v>11</v>
      </c>
      <c r="J110" s="1" t="s">
        <v>11</v>
      </c>
      <c r="K110" s="122"/>
      <c r="L110" s="153"/>
      <c r="M110" s="158"/>
      <c r="N110" s="84">
        <f t="shared" si="5"/>
        <v>5923</v>
      </c>
      <c r="O110" s="38">
        <v>5923</v>
      </c>
      <c r="P110" s="50"/>
      <c r="Q110" s="55"/>
      <c r="R110" s="65"/>
      <c r="S110" s="72"/>
      <c r="T110" s="88"/>
      <c r="U110" s="85"/>
      <c r="V110" s="205" t="s">
        <v>11</v>
      </c>
      <c r="W110" s="205" t="s">
        <v>11</v>
      </c>
      <c r="X110" s="183"/>
    </row>
    <row r="111" spans="1:24" ht="29.4" customHeight="1" x14ac:dyDescent="0.35">
      <c r="A111" s="149">
        <v>71.13</v>
      </c>
      <c r="B111" s="97" t="s">
        <v>176</v>
      </c>
      <c r="C111" s="126">
        <v>654</v>
      </c>
      <c r="D111" s="15" t="s">
        <v>177</v>
      </c>
      <c r="E111" s="85" t="s">
        <v>17</v>
      </c>
      <c r="F111" s="92"/>
      <c r="G111" s="3">
        <f t="shared" si="4"/>
        <v>16179</v>
      </c>
      <c r="H111" s="193"/>
      <c r="I111" s="1" t="s">
        <v>11</v>
      </c>
      <c r="J111" s="1" t="s">
        <v>11</v>
      </c>
      <c r="K111" s="122"/>
      <c r="L111" s="153"/>
      <c r="M111" s="158"/>
      <c r="N111" s="84">
        <f t="shared" si="5"/>
        <v>16179</v>
      </c>
      <c r="O111" s="38">
        <v>16179</v>
      </c>
      <c r="P111" s="50"/>
      <c r="Q111" s="55"/>
      <c r="R111" s="65"/>
      <c r="S111" s="72"/>
      <c r="T111" s="88"/>
      <c r="U111" s="85"/>
      <c r="V111" s="205" t="s">
        <v>11</v>
      </c>
      <c r="W111" s="205" t="s">
        <v>11</v>
      </c>
      <c r="X111" s="183"/>
    </row>
    <row r="112" spans="1:24" ht="29.4" customHeight="1" x14ac:dyDescent="0.35">
      <c r="A112" s="149">
        <v>71.14</v>
      </c>
      <c r="B112" s="97" t="s">
        <v>178</v>
      </c>
      <c r="C112" s="126">
        <v>654</v>
      </c>
      <c r="D112" s="15" t="s">
        <v>179</v>
      </c>
      <c r="E112" s="85" t="s">
        <v>13</v>
      </c>
      <c r="F112" s="92"/>
      <c r="G112" s="3">
        <f t="shared" si="4"/>
        <v>835</v>
      </c>
      <c r="H112" s="193"/>
      <c r="I112" s="1" t="s">
        <v>11</v>
      </c>
      <c r="J112" s="1" t="s">
        <v>11</v>
      </c>
      <c r="K112" s="122"/>
      <c r="L112" s="153"/>
      <c r="M112" s="158"/>
      <c r="N112" s="84">
        <f t="shared" si="5"/>
        <v>835</v>
      </c>
      <c r="O112" s="38"/>
      <c r="P112" s="50">
        <v>835</v>
      </c>
      <c r="Q112" s="55"/>
      <c r="R112" s="65"/>
      <c r="S112" s="72"/>
      <c r="T112" s="88"/>
      <c r="U112" s="85"/>
      <c r="V112" s="205" t="s">
        <v>11</v>
      </c>
      <c r="W112" s="205" t="s">
        <v>11</v>
      </c>
      <c r="X112" s="183"/>
    </row>
    <row r="113" spans="1:24" ht="43.5" x14ac:dyDescent="0.35">
      <c r="A113" s="149">
        <v>71.150000000000006</v>
      </c>
      <c r="B113" s="9" t="s">
        <v>180</v>
      </c>
      <c r="C113" s="126">
        <v>608</v>
      </c>
      <c r="D113" s="15" t="s">
        <v>181</v>
      </c>
      <c r="E113" s="85" t="s">
        <v>17</v>
      </c>
      <c r="F113" s="92"/>
      <c r="G113" s="3">
        <f t="shared" si="4"/>
        <v>3010</v>
      </c>
      <c r="H113" s="193"/>
      <c r="I113" s="1" t="s">
        <v>11</v>
      </c>
      <c r="J113" s="145" t="s">
        <v>182</v>
      </c>
      <c r="K113" s="122">
        <v>3010</v>
      </c>
      <c r="L113" s="153"/>
      <c r="M113" s="158"/>
      <c r="N113" s="84">
        <f t="shared" si="5"/>
        <v>0</v>
      </c>
      <c r="O113" s="38">
        <v>3010</v>
      </c>
      <c r="P113" s="50"/>
      <c r="Q113" s="55"/>
      <c r="R113" s="65"/>
      <c r="S113" s="72"/>
      <c r="T113" s="88"/>
      <c r="U113" s="85"/>
      <c r="V113" s="205" t="s">
        <v>11</v>
      </c>
      <c r="W113" s="205" t="s">
        <v>11</v>
      </c>
      <c r="X113" s="183"/>
    </row>
    <row r="114" spans="1:24" ht="43.5" x14ac:dyDescent="0.35">
      <c r="A114" s="149">
        <v>72</v>
      </c>
      <c r="B114" s="97" t="s">
        <v>183</v>
      </c>
      <c r="C114" s="126">
        <v>652</v>
      </c>
      <c r="D114" s="15" t="s">
        <v>184</v>
      </c>
      <c r="E114" s="85" t="s">
        <v>17</v>
      </c>
      <c r="F114" s="92"/>
      <c r="G114" s="3">
        <f t="shared" si="4"/>
        <v>4569</v>
      </c>
      <c r="H114" s="193"/>
      <c r="I114" s="1" t="s">
        <v>11</v>
      </c>
      <c r="J114" s="1" t="s">
        <v>11</v>
      </c>
      <c r="K114" s="122"/>
      <c r="L114" s="153"/>
      <c r="M114" s="158"/>
      <c r="N114" s="84">
        <f t="shared" si="5"/>
        <v>4569</v>
      </c>
      <c r="O114" s="38">
        <v>4569</v>
      </c>
      <c r="P114" s="50"/>
      <c r="Q114" s="55"/>
      <c r="R114" s="65"/>
      <c r="S114" s="72"/>
      <c r="T114" s="88"/>
      <c r="U114" s="85"/>
      <c r="V114" s="205" t="s">
        <v>11</v>
      </c>
      <c r="W114" s="205" t="s">
        <v>11</v>
      </c>
      <c r="X114" s="183"/>
    </row>
    <row r="115" spans="1:24" ht="72.5" x14ac:dyDescent="0.35">
      <c r="A115" s="149">
        <v>73</v>
      </c>
      <c r="B115" s="10" t="s">
        <v>185</v>
      </c>
      <c r="C115" s="126">
        <v>655</v>
      </c>
      <c r="D115" s="15">
        <v>638</v>
      </c>
      <c r="E115" s="85" t="s">
        <v>17</v>
      </c>
      <c r="F115" s="92"/>
      <c r="G115" s="3">
        <f t="shared" si="4"/>
        <v>3218</v>
      </c>
      <c r="H115" s="193"/>
      <c r="I115" s="1" t="s">
        <v>11</v>
      </c>
      <c r="J115" s="147" t="s">
        <v>258</v>
      </c>
      <c r="K115" s="122">
        <v>3218</v>
      </c>
      <c r="L115" s="153"/>
      <c r="M115" s="158"/>
      <c r="N115" s="84">
        <f t="shared" si="5"/>
        <v>0</v>
      </c>
      <c r="O115" s="40">
        <v>3218</v>
      </c>
      <c r="P115" s="51"/>
      <c r="Q115" s="57"/>
      <c r="R115" s="67"/>
      <c r="S115" s="74"/>
      <c r="T115" s="89"/>
      <c r="U115" s="85"/>
      <c r="V115" s="205">
        <v>1</v>
      </c>
      <c r="W115" s="205" t="s">
        <v>11</v>
      </c>
      <c r="X115" s="183"/>
    </row>
    <row r="116" spans="1:24" ht="29.4" customHeight="1" x14ac:dyDescent="0.35">
      <c r="A116" s="149">
        <v>74</v>
      </c>
      <c r="B116" s="97" t="s">
        <v>186</v>
      </c>
      <c r="C116" s="126">
        <v>608</v>
      </c>
      <c r="D116" s="15" t="s">
        <v>187</v>
      </c>
      <c r="E116" s="85" t="s">
        <v>22</v>
      </c>
      <c r="F116" s="92"/>
      <c r="G116" s="3">
        <f t="shared" si="4"/>
        <v>4037</v>
      </c>
      <c r="H116" s="193"/>
      <c r="I116" s="1" t="s">
        <v>11</v>
      </c>
      <c r="J116" s="1" t="s">
        <v>11</v>
      </c>
      <c r="K116" s="122"/>
      <c r="L116" s="153"/>
      <c r="M116" s="158"/>
      <c r="N116" s="84">
        <f t="shared" si="5"/>
        <v>4037</v>
      </c>
      <c r="O116" s="38"/>
      <c r="P116" s="50"/>
      <c r="Q116" s="55">
        <v>4037</v>
      </c>
      <c r="R116" s="65"/>
      <c r="S116" s="72"/>
      <c r="T116" s="88"/>
      <c r="U116" s="85"/>
      <c r="V116" s="205">
        <v>1</v>
      </c>
      <c r="W116" s="205" t="s">
        <v>11</v>
      </c>
      <c r="X116" s="183"/>
    </row>
    <row r="117" spans="1:24" ht="43.5" x14ac:dyDescent="0.35">
      <c r="A117" s="149">
        <v>75.010000000000005</v>
      </c>
      <c r="B117" s="6" t="s">
        <v>188</v>
      </c>
      <c r="C117" s="126">
        <v>608</v>
      </c>
      <c r="D117" s="15" t="s">
        <v>189</v>
      </c>
      <c r="E117" s="85" t="s">
        <v>22</v>
      </c>
      <c r="F117" s="92"/>
      <c r="G117" s="3">
        <f t="shared" si="4"/>
        <v>43921</v>
      </c>
      <c r="H117" s="193"/>
      <c r="I117" s="1" t="s">
        <v>11</v>
      </c>
      <c r="J117" s="1" t="s">
        <v>11</v>
      </c>
      <c r="K117" s="122">
        <v>0</v>
      </c>
      <c r="L117" s="153"/>
      <c r="M117" s="158"/>
      <c r="N117" s="84">
        <f t="shared" si="5"/>
        <v>43921</v>
      </c>
      <c r="O117" s="39"/>
      <c r="P117" s="49"/>
      <c r="Q117" s="56">
        <v>43921</v>
      </c>
      <c r="R117" s="66"/>
      <c r="S117" s="73"/>
      <c r="T117" s="86"/>
      <c r="U117" s="85"/>
      <c r="V117" s="205">
        <v>1</v>
      </c>
      <c r="W117" s="205">
        <v>1</v>
      </c>
      <c r="X117" s="183"/>
    </row>
    <row r="118" spans="1:24" ht="87" x14ac:dyDescent="0.35">
      <c r="A118" s="149">
        <v>75.02</v>
      </c>
      <c r="B118" s="152" t="s">
        <v>386</v>
      </c>
      <c r="C118" s="170" t="s">
        <v>399</v>
      </c>
      <c r="D118" s="161" t="s">
        <v>402</v>
      </c>
      <c r="E118" s="85" t="s">
        <v>42</v>
      </c>
      <c r="F118" s="92"/>
      <c r="G118" s="3">
        <v>101577</v>
      </c>
      <c r="H118" s="193"/>
      <c r="I118" s="1">
        <v>2331</v>
      </c>
      <c r="J118" s="1" t="s">
        <v>11</v>
      </c>
      <c r="K118" s="122"/>
      <c r="L118" s="153" t="s">
        <v>285</v>
      </c>
      <c r="M118" s="158">
        <v>101577</v>
      </c>
      <c r="N118" s="84">
        <f t="shared" si="5"/>
        <v>0</v>
      </c>
      <c r="O118" s="39"/>
      <c r="P118" s="49"/>
      <c r="Q118" s="56"/>
      <c r="R118" s="66"/>
      <c r="S118" s="73">
        <v>101577</v>
      </c>
      <c r="T118" s="86"/>
      <c r="U118" s="85"/>
      <c r="V118" s="205" t="s">
        <v>11</v>
      </c>
      <c r="W118" s="205" t="s">
        <v>11</v>
      </c>
      <c r="X118" s="183"/>
    </row>
    <row r="119" spans="1:24" ht="23" x14ac:dyDescent="0.35">
      <c r="A119" s="149">
        <v>76</v>
      </c>
      <c r="B119" s="6" t="s">
        <v>190</v>
      </c>
      <c r="C119" s="168">
        <v>655</v>
      </c>
      <c r="D119" s="161" t="s">
        <v>401</v>
      </c>
      <c r="E119" s="85" t="s">
        <v>42</v>
      </c>
      <c r="F119" s="92"/>
      <c r="G119" s="3">
        <f t="shared" si="4"/>
        <v>152974</v>
      </c>
      <c r="H119" s="193"/>
      <c r="I119" s="1">
        <v>1227</v>
      </c>
      <c r="J119" s="1" t="s">
        <v>11</v>
      </c>
      <c r="K119" s="122"/>
      <c r="L119" s="153"/>
      <c r="M119" s="158"/>
      <c r="N119" s="84">
        <f t="shared" si="5"/>
        <v>152974</v>
      </c>
      <c r="O119" s="39"/>
      <c r="P119" s="49"/>
      <c r="Q119" s="56"/>
      <c r="R119" s="66"/>
      <c r="S119" s="73">
        <v>152974</v>
      </c>
      <c r="T119" s="86"/>
      <c r="U119" s="85"/>
      <c r="V119" s="205" t="s">
        <v>11</v>
      </c>
      <c r="W119" s="205" t="s">
        <v>11</v>
      </c>
      <c r="X119" s="183"/>
    </row>
    <row r="120" spans="1:24" x14ac:dyDescent="0.35">
      <c r="A120" s="149">
        <v>77</v>
      </c>
      <c r="B120" s="6" t="s">
        <v>191</v>
      </c>
      <c r="C120" s="142">
        <v>605</v>
      </c>
      <c r="D120" s="141" t="s">
        <v>403</v>
      </c>
      <c r="E120" s="85" t="s">
        <v>13</v>
      </c>
      <c r="F120" s="92"/>
      <c r="G120" s="3">
        <f t="shared" si="4"/>
        <v>6934</v>
      </c>
      <c r="H120" s="193"/>
      <c r="I120" s="1">
        <v>45991</v>
      </c>
      <c r="J120" s="1" t="s">
        <v>11</v>
      </c>
      <c r="K120" s="122"/>
      <c r="L120" s="153"/>
      <c r="M120" s="158"/>
      <c r="N120" s="84">
        <f t="shared" si="5"/>
        <v>6934</v>
      </c>
      <c r="O120" s="40"/>
      <c r="P120" s="51">
        <v>6934</v>
      </c>
      <c r="Q120" s="57"/>
      <c r="R120" s="67"/>
      <c r="S120" s="74"/>
      <c r="T120" s="83"/>
      <c r="U120" s="85"/>
      <c r="V120" s="205">
        <v>1</v>
      </c>
      <c r="W120" s="205" t="s">
        <v>11</v>
      </c>
      <c r="X120" s="183"/>
    </row>
    <row r="121" spans="1:24" x14ac:dyDescent="0.35">
      <c r="A121" s="149">
        <v>78.010000000000005</v>
      </c>
      <c r="B121" s="6" t="s">
        <v>192</v>
      </c>
      <c r="C121" s="126">
        <v>606</v>
      </c>
      <c r="D121" s="15" t="s">
        <v>306</v>
      </c>
      <c r="E121" s="85" t="s">
        <v>17</v>
      </c>
      <c r="F121" s="92"/>
      <c r="G121" s="3">
        <f t="shared" si="4"/>
        <v>1920</v>
      </c>
      <c r="H121" s="193"/>
      <c r="I121" s="1" t="s">
        <v>341</v>
      </c>
      <c r="J121" s="1" t="s">
        <v>11</v>
      </c>
      <c r="K121" s="122"/>
      <c r="L121" s="153"/>
      <c r="M121" s="158"/>
      <c r="N121" s="84">
        <f t="shared" si="5"/>
        <v>1920</v>
      </c>
      <c r="O121" s="40">
        <v>1920</v>
      </c>
      <c r="P121" s="50"/>
      <c r="Q121" s="55"/>
      <c r="R121" s="65"/>
      <c r="S121" s="72"/>
      <c r="T121" s="90"/>
      <c r="U121" s="85"/>
      <c r="V121" s="205" t="s">
        <v>11</v>
      </c>
      <c r="W121" s="205" t="s">
        <v>11</v>
      </c>
      <c r="X121" s="183"/>
    </row>
    <row r="122" spans="1:24" x14ac:dyDescent="0.35">
      <c r="A122" s="149">
        <v>78.02</v>
      </c>
      <c r="B122" s="6" t="s">
        <v>193</v>
      </c>
      <c r="C122" s="126">
        <v>606</v>
      </c>
      <c r="D122" s="15" t="s">
        <v>306</v>
      </c>
      <c r="E122" s="85" t="s">
        <v>17</v>
      </c>
      <c r="F122" s="92"/>
      <c r="G122" s="3">
        <f t="shared" si="4"/>
        <v>796</v>
      </c>
      <c r="H122" s="193"/>
      <c r="I122" s="1" t="s">
        <v>341</v>
      </c>
      <c r="J122" s="1" t="s">
        <v>11</v>
      </c>
      <c r="K122" s="122"/>
      <c r="L122" s="153"/>
      <c r="M122" s="158"/>
      <c r="N122" s="84">
        <f t="shared" si="5"/>
        <v>796</v>
      </c>
      <c r="O122" s="40">
        <v>796</v>
      </c>
      <c r="P122" s="51"/>
      <c r="Q122" s="57"/>
      <c r="R122" s="67"/>
      <c r="S122" s="74"/>
      <c r="T122" s="83"/>
      <c r="U122" s="85"/>
      <c r="V122" s="205" t="s">
        <v>11</v>
      </c>
      <c r="W122" s="205" t="s">
        <v>11</v>
      </c>
      <c r="X122" s="183"/>
    </row>
    <row r="123" spans="1:24" x14ac:dyDescent="0.35">
      <c r="A123" s="149">
        <v>79</v>
      </c>
      <c r="B123" s="100" t="s">
        <v>194</v>
      </c>
      <c r="C123" s="126"/>
      <c r="D123" s="163" t="s">
        <v>106</v>
      </c>
      <c r="E123" s="85"/>
      <c r="F123" s="92"/>
      <c r="G123" s="3">
        <f t="shared" si="4"/>
        <v>0</v>
      </c>
      <c r="H123" s="193"/>
      <c r="I123" s="208" t="s">
        <v>440</v>
      </c>
      <c r="J123" s="1"/>
      <c r="K123" s="122"/>
      <c r="L123" s="153"/>
      <c r="M123" s="158"/>
      <c r="N123" s="84">
        <f t="shared" si="5"/>
        <v>0</v>
      </c>
      <c r="O123" s="39"/>
      <c r="P123" s="49"/>
      <c r="Q123" s="56"/>
      <c r="R123" s="66"/>
      <c r="S123" s="73"/>
      <c r="T123" s="86"/>
      <c r="U123" s="85">
        <v>1005</v>
      </c>
      <c r="V123" s="205" t="s">
        <v>11</v>
      </c>
      <c r="W123" s="205" t="s">
        <v>11</v>
      </c>
      <c r="X123" s="183"/>
    </row>
    <row r="124" spans="1:24" x14ac:dyDescent="0.35">
      <c r="A124" s="149">
        <v>79.010000000000005</v>
      </c>
      <c r="B124" s="6" t="s">
        <v>195</v>
      </c>
      <c r="C124" s="126">
        <v>607</v>
      </c>
      <c r="D124" s="15" t="s">
        <v>342</v>
      </c>
      <c r="E124" s="85" t="s">
        <v>17</v>
      </c>
      <c r="F124" s="92"/>
      <c r="G124" s="3">
        <f t="shared" si="4"/>
        <v>706</v>
      </c>
      <c r="H124" s="193"/>
      <c r="I124" s="144" t="s">
        <v>11</v>
      </c>
      <c r="J124" s="1" t="s">
        <v>11</v>
      </c>
      <c r="K124" s="122"/>
      <c r="L124" s="153"/>
      <c r="M124" s="158"/>
      <c r="N124" s="84">
        <f t="shared" si="5"/>
        <v>706</v>
      </c>
      <c r="O124" s="39">
        <v>706</v>
      </c>
      <c r="P124" s="49"/>
      <c r="Q124" s="56"/>
      <c r="R124" s="66"/>
      <c r="S124" s="73"/>
      <c r="T124" s="86"/>
      <c r="U124" s="85"/>
      <c r="V124" s="205" t="s">
        <v>11</v>
      </c>
      <c r="W124" s="205" t="s">
        <v>11</v>
      </c>
      <c r="X124" s="183"/>
    </row>
    <row r="125" spans="1:24" ht="29" x14ac:dyDescent="0.35">
      <c r="A125" s="149">
        <v>80.010000000000005</v>
      </c>
      <c r="B125" s="6" t="s">
        <v>196</v>
      </c>
      <c r="C125" s="126">
        <v>606</v>
      </c>
      <c r="D125" s="15" t="s">
        <v>343</v>
      </c>
      <c r="E125" s="85" t="s">
        <v>13</v>
      </c>
      <c r="F125" s="92"/>
      <c r="G125" s="3">
        <f t="shared" si="4"/>
        <v>7693</v>
      </c>
      <c r="H125" s="193"/>
      <c r="I125" s="144" t="s">
        <v>344</v>
      </c>
      <c r="J125" s="1" t="s">
        <v>11</v>
      </c>
      <c r="K125" s="122"/>
      <c r="L125" s="153"/>
      <c r="M125" s="158"/>
      <c r="N125" s="84">
        <f t="shared" si="5"/>
        <v>7693</v>
      </c>
      <c r="O125" s="39"/>
      <c r="P125" s="49">
        <v>7693</v>
      </c>
      <c r="Q125" s="56"/>
      <c r="R125" s="66"/>
      <c r="S125" s="73"/>
      <c r="T125" s="86"/>
      <c r="U125" s="85"/>
      <c r="V125" s="205" t="s">
        <v>11</v>
      </c>
      <c r="W125" s="205" t="s">
        <v>11</v>
      </c>
      <c r="X125" s="183"/>
    </row>
    <row r="126" spans="1:24" ht="29" x14ac:dyDescent="0.35">
      <c r="A126" s="149">
        <v>80.02</v>
      </c>
      <c r="B126" s="6" t="s">
        <v>197</v>
      </c>
      <c r="C126" s="126">
        <v>606</v>
      </c>
      <c r="D126" s="15" t="s">
        <v>345</v>
      </c>
      <c r="E126" s="85" t="s">
        <v>13</v>
      </c>
      <c r="F126" s="92"/>
      <c r="G126" s="3">
        <f t="shared" si="4"/>
        <v>7200</v>
      </c>
      <c r="H126" s="193"/>
      <c r="I126" s="144" t="s">
        <v>344</v>
      </c>
      <c r="J126" s="1" t="s">
        <v>11</v>
      </c>
      <c r="K126" s="122"/>
      <c r="L126" s="153"/>
      <c r="M126" s="158"/>
      <c r="N126" s="84">
        <f t="shared" si="5"/>
        <v>7200</v>
      </c>
      <c r="O126" s="39"/>
      <c r="P126" s="49">
        <v>7200</v>
      </c>
      <c r="Q126" s="56"/>
      <c r="R126" s="66"/>
      <c r="S126" s="73"/>
      <c r="T126" s="86"/>
      <c r="U126" s="85"/>
      <c r="V126" s="205" t="s">
        <v>11</v>
      </c>
      <c r="W126" s="205" t="s">
        <v>11</v>
      </c>
      <c r="X126" s="183"/>
    </row>
    <row r="127" spans="1:24" x14ac:dyDescent="0.35">
      <c r="A127" s="149">
        <v>81</v>
      </c>
      <c r="B127" s="152" t="s">
        <v>198</v>
      </c>
      <c r="C127" s="126">
        <v>610</v>
      </c>
      <c r="D127" s="15" t="s">
        <v>346</v>
      </c>
      <c r="E127" s="85" t="s">
        <v>17</v>
      </c>
      <c r="F127" s="92"/>
      <c r="G127" s="3">
        <f t="shared" si="4"/>
        <v>1243</v>
      </c>
      <c r="H127" s="193"/>
      <c r="I127" s="1" t="s">
        <v>347</v>
      </c>
      <c r="J127" s="1" t="s">
        <v>11</v>
      </c>
      <c r="K127" s="122"/>
      <c r="L127" s="153"/>
      <c r="M127" s="158"/>
      <c r="N127" s="84">
        <f t="shared" si="5"/>
        <v>1243</v>
      </c>
      <c r="O127" s="40">
        <v>1243</v>
      </c>
      <c r="P127" s="51"/>
      <c r="Q127" s="57"/>
      <c r="R127" s="67"/>
      <c r="S127" s="74"/>
      <c r="T127" s="83"/>
      <c r="U127" s="85"/>
      <c r="V127" s="205" t="s">
        <v>11</v>
      </c>
      <c r="W127" s="205" t="s">
        <v>11</v>
      </c>
      <c r="X127" s="183"/>
    </row>
    <row r="128" spans="1:24" x14ac:dyDescent="0.35">
      <c r="A128" s="149">
        <v>82</v>
      </c>
      <c r="B128" s="6" t="s">
        <v>199</v>
      </c>
      <c r="C128" s="126">
        <v>610</v>
      </c>
      <c r="D128" s="15" t="s">
        <v>306</v>
      </c>
      <c r="E128" s="85" t="s">
        <v>17</v>
      </c>
      <c r="F128" s="92"/>
      <c r="G128" s="3">
        <f t="shared" si="4"/>
        <v>364</v>
      </c>
      <c r="H128" s="193"/>
      <c r="I128" s="1" t="s">
        <v>348</v>
      </c>
      <c r="J128" s="1" t="s">
        <v>11</v>
      </c>
      <c r="K128" s="122"/>
      <c r="L128" s="153"/>
      <c r="M128" s="158"/>
      <c r="N128" s="84">
        <f t="shared" si="5"/>
        <v>364</v>
      </c>
      <c r="O128" s="39">
        <v>364</v>
      </c>
      <c r="P128" s="49"/>
      <c r="Q128" s="56"/>
      <c r="R128" s="66"/>
      <c r="S128" s="73"/>
      <c r="T128" s="86"/>
      <c r="U128" s="85"/>
      <c r="V128" s="205" t="s">
        <v>11</v>
      </c>
      <c r="W128" s="205" t="s">
        <v>11</v>
      </c>
      <c r="X128" s="183"/>
    </row>
    <row r="129" spans="1:24" ht="29" x14ac:dyDescent="0.35">
      <c r="A129" s="149">
        <v>83</v>
      </c>
      <c r="B129" s="6" t="s">
        <v>200</v>
      </c>
      <c r="C129" s="126">
        <v>606</v>
      </c>
      <c r="D129" s="15" t="s">
        <v>349</v>
      </c>
      <c r="E129" s="85" t="s">
        <v>13</v>
      </c>
      <c r="F129" s="92"/>
      <c r="G129" s="3">
        <f t="shared" si="4"/>
        <v>1635</v>
      </c>
      <c r="H129" s="193"/>
      <c r="I129" s="144" t="s">
        <v>405</v>
      </c>
      <c r="J129" s="1" t="s">
        <v>11</v>
      </c>
      <c r="K129" s="122"/>
      <c r="L129" s="153"/>
      <c r="M129" s="158"/>
      <c r="N129" s="84">
        <f t="shared" si="5"/>
        <v>1635</v>
      </c>
      <c r="O129" s="39"/>
      <c r="P129" s="49">
        <v>1635</v>
      </c>
      <c r="Q129" s="56"/>
      <c r="R129" s="66"/>
      <c r="S129" s="73"/>
      <c r="T129" s="86"/>
      <c r="U129" s="85"/>
      <c r="V129" s="205" t="s">
        <v>11</v>
      </c>
      <c r="W129" s="205" t="s">
        <v>11</v>
      </c>
      <c r="X129" s="183"/>
    </row>
    <row r="130" spans="1:24" x14ac:dyDescent="0.35">
      <c r="A130" s="149">
        <v>84</v>
      </c>
      <c r="B130" s="7" t="s">
        <v>201</v>
      </c>
      <c r="C130" s="126"/>
      <c r="D130" s="163" t="s">
        <v>106</v>
      </c>
      <c r="E130" s="85"/>
      <c r="F130" s="92"/>
      <c r="G130" s="3">
        <f t="shared" si="4"/>
        <v>0</v>
      </c>
      <c r="H130" s="193"/>
      <c r="I130" s="208" t="s">
        <v>440</v>
      </c>
      <c r="J130" s="1"/>
      <c r="K130" s="122"/>
      <c r="L130" s="153"/>
      <c r="M130" s="158"/>
      <c r="N130" s="84">
        <f t="shared" si="5"/>
        <v>0</v>
      </c>
      <c r="O130" s="40"/>
      <c r="P130" s="51"/>
      <c r="Q130" s="57"/>
      <c r="R130" s="67"/>
      <c r="S130" s="74"/>
      <c r="T130" s="83"/>
      <c r="U130" s="85">
        <v>607</v>
      </c>
      <c r="V130" s="205" t="s">
        <v>11</v>
      </c>
      <c r="W130" s="205" t="s">
        <v>11</v>
      </c>
      <c r="X130" s="183"/>
    </row>
    <row r="131" spans="1:24" x14ac:dyDescent="0.35">
      <c r="A131" s="149">
        <v>85</v>
      </c>
      <c r="B131" s="6" t="s">
        <v>202</v>
      </c>
      <c r="C131" s="126">
        <v>614</v>
      </c>
      <c r="D131" s="15" t="s">
        <v>350</v>
      </c>
      <c r="E131" s="85" t="s">
        <v>13</v>
      </c>
      <c r="F131" s="92"/>
      <c r="G131" s="3">
        <f t="shared" si="4"/>
        <v>1827</v>
      </c>
      <c r="H131" s="193"/>
      <c r="I131" s="1" t="s">
        <v>351</v>
      </c>
      <c r="J131" s="1" t="s">
        <v>11</v>
      </c>
      <c r="K131" s="122"/>
      <c r="L131" s="153"/>
      <c r="M131" s="158"/>
      <c r="N131" s="84">
        <f t="shared" si="5"/>
        <v>1827</v>
      </c>
      <c r="O131" s="40"/>
      <c r="P131" s="51">
        <v>1827</v>
      </c>
      <c r="Q131" s="57"/>
      <c r="R131" s="67"/>
      <c r="S131" s="74"/>
      <c r="T131" s="83"/>
      <c r="U131" s="85"/>
      <c r="V131" s="205">
        <v>1</v>
      </c>
      <c r="W131" s="205" t="s">
        <v>11</v>
      </c>
      <c r="X131" s="183"/>
    </row>
    <row r="132" spans="1:24" x14ac:dyDescent="0.35">
      <c r="A132" s="149">
        <v>86</v>
      </c>
      <c r="B132" s="6" t="s">
        <v>203</v>
      </c>
      <c r="C132" s="126"/>
      <c r="D132" s="15" t="s">
        <v>360</v>
      </c>
      <c r="E132" s="85"/>
      <c r="F132" s="92"/>
      <c r="G132" s="3"/>
      <c r="H132" s="193"/>
      <c r="I132" s="1"/>
      <c r="J132" s="1"/>
      <c r="K132" s="122"/>
      <c r="L132" s="153"/>
      <c r="M132" s="158"/>
      <c r="N132" s="84">
        <f t="shared" si="5"/>
        <v>0</v>
      </c>
      <c r="O132" s="40"/>
      <c r="P132" s="51"/>
      <c r="Q132" s="57"/>
      <c r="R132" s="67"/>
      <c r="S132" s="74"/>
      <c r="T132" s="83"/>
      <c r="U132" s="85"/>
      <c r="V132" s="205" t="s">
        <v>11</v>
      </c>
      <c r="W132" s="205" t="s">
        <v>11</v>
      </c>
      <c r="X132" s="183"/>
    </row>
    <row r="133" spans="1:24" ht="29.4" customHeight="1" x14ac:dyDescent="0.35">
      <c r="A133" s="149">
        <v>87</v>
      </c>
      <c r="B133" s="97" t="s">
        <v>204</v>
      </c>
      <c r="C133" s="126">
        <v>607</v>
      </c>
      <c r="D133" s="15" t="s">
        <v>352</v>
      </c>
      <c r="E133" s="85" t="s">
        <v>22</v>
      </c>
      <c r="F133" s="92"/>
      <c r="G133" s="3">
        <f t="shared" si="4"/>
        <v>50000</v>
      </c>
      <c r="H133" s="193"/>
      <c r="I133" s="1">
        <v>149394</v>
      </c>
      <c r="J133" s="1" t="s">
        <v>11</v>
      </c>
      <c r="K133" s="122"/>
      <c r="L133" s="153"/>
      <c r="M133" s="158"/>
      <c r="N133" s="84">
        <f t="shared" si="5"/>
        <v>50000</v>
      </c>
      <c r="O133" s="38"/>
      <c r="P133" s="50"/>
      <c r="Q133" s="61">
        <v>50000</v>
      </c>
      <c r="R133" s="70"/>
      <c r="S133" s="81"/>
      <c r="T133" s="91"/>
      <c r="U133" s="85"/>
      <c r="V133" s="205" t="s">
        <v>11</v>
      </c>
      <c r="W133" s="205" t="s">
        <v>11</v>
      </c>
      <c r="X133" s="183"/>
    </row>
    <row r="134" spans="1:24" ht="29.4" customHeight="1" x14ac:dyDescent="0.35">
      <c r="A134" s="149">
        <v>88</v>
      </c>
      <c r="B134" s="97" t="s">
        <v>205</v>
      </c>
      <c r="C134" s="126">
        <v>286</v>
      </c>
      <c r="D134" s="15" t="s">
        <v>353</v>
      </c>
      <c r="E134" s="85" t="s">
        <v>22</v>
      </c>
      <c r="F134" s="92"/>
      <c r="G134" s="3">
        <f t="shared" si="4"/>
        <v>3750</v>
      </c>
      <c r="H134" s="193"/>
      <c r="I134" s="1" t="s">
        <v>11</v>
      </c>
      <c r="J134" s="1" t="s">
        <v>11</v>
      </c>
      <c r="K134" s="122"/>
      <c r="L134" s="153"/>
      <c r="M134" s="158"/>
      <c r="N134" s="84">
        <f t="shared" ref="N134:N164" si="6">G134-K134-M134</f>
        <v>3750</v>
      </c>
      <c r="O134" s="38"/>
      <c r="P134" s="50"/>
      <c r="Q134" s="55">
        <v>3750</v>
      </c>
      <c r="R134" s="65"/>
      <c r="S134" s="72"/>
      <c r="T134" s="88"/>
      <c r="U134" s="85"/>
      <c r="V134" s="205" t="s">
        <v>11</v>
      </c>
      <c r="W134" s="205" t="s">
        <v>11</v>
      </c>
      <c r="X134" s="183"/>
    </row>
    <row r="135" spans="1:24" x14ac:dyDescent="0.35">
      <c r="A135" s="149">
        <v>89</v>
      </c>
      <c r="B135" s="97" t="s">
        <v>206</v>
      </c>
      <c r="C135" s="126">
        <v>289</v>
      </c>
      <c r="D135" s="15" t="s">
        <v>207</v>
      </c>
      <c r="E135" s="85" t="s">
        <v>17</v>
      </c>
      <c r="F135" s="92"/>
      <c r="G135" s="3">
        <f t="shared" ref="G135:G160" si="7">SUM(O135:T135)</f>
        <v>600</v>
      </c>
      <c r="H135" s="193"/>
      <c r="I135" s="1">
        <v>1024</v>
      </c>
      <c r="J135" s="1" t="s">
        <v>11</v>
      </c>
      <c r="K135" s="122"/>
      <c r="L135" s="153"/>
      <c r="M135" s="158"/>
      <c r="N135" s="84">
        <f t="shared" si="6"/>
        <v>600</v>
      </c>
      <c r="O135" s="38">
        <v>600</v>
      </c>
      <c r="P135" s="50"/>
      <c r="Q135" s="55"/>
      <c r="R135" s="65"/>
      <c r="S135" s="72"/>
      <c r="T135" s="88"/>
      <c r="U135" s="85"/>
      <c r="V135" s="205" t="s">
        <v>11</v>
      </c>
      <c r="W135" s="205" t="s">
        <v>11</v>
      </c>
      <c r="X135" s="183"/>
    </row>
    <row r="136" spans="1:24" ht="58" x14ac:dyDescent="0.35">
      <c r="A136" s="149">
        <v>90</v>
      </c>
      <c r="B136" s="97" t="s">
        <v>208</v>
      </c>
      <c r="C136" s="127" t="s">
        <v>379</v>
      </c>
      <c r="D136" s="15" t="s">
        <v>378</v>
      </c>
      <c r="E136" s="85" t="s">
        <v>42</v>
      </c>
      <c r="F136" s="92"/>
      <c r="G136" s="3">
        <f t="shared" si="7"/>
        <v>190000</v>
      </c>
      <c r="H136" s="193"/>
      <c r="I136" s="144" t="s">
        <v>354</v>
      </c>
      <c r="J136" s="1" t="s">
        <v>11</v>
      </c>
      <c r="K136" s="122"/>
      <c r="L136" s="153"/>
      <c r="M136" s="158"/>
      <c r="N136" s="84">
        <f t="shared" si="6"/>
        <v>190000</v>
      </c>
      <c r="O136" s="38"/>
      <c r="P136" s="50"/>
      <c r="Q136" s="55"/>
      <c r="R136" s="65"/>
      <c r="S136" s="72">
        <v>190000</v>
      </c>
      <c r="T136" s="88"/>
      <c r="U136" s="85"/>
      <c r="V136" s="205" t="s">
        <v>11</v>
      </c>
      <c r="W136" s="205" t="s">
        <v>11</v>
      </c>
      <c r="X136" s="183"/>
    </row>
    <row r="137" spans="1:24" ht="29" x14ac:dyDescent="0.35">
      <c r="A137" s="149">
        <v>91</v>
      </c>
      <c r="B137" s="9" t="s">
        <v>209</v>
      </c>
      <c r="C137" s="126">
        <v>606</v>
      </c>
      <c r="D137" s="15" t="s">
        <v>416</v>
      </c>
      <c r="E137" s="85" t="s">
        <v>22</v>
      </c>
      <c r="F137" s="92"/>
      <c r="G137" s="3">
        <f t="shared" si="7"/>
        <v>13000</v>
      </c>
      <c r="H137" s="193"/>
      <c r="I137" s="1">
        <v>45988</v>
      </c>
      <c r="J137" s="145" t="s">
        <v>210</v>
      </c>
      <c r="K137" s="122">
        <v>13000</v>
      </c>
      <c r="L137" s="153"/>
      <c r="M137" s="158"/>
      <c r="N137" s="84">
        <f t="shared" si="6"/>
        <v>0</v>
      </c>
      <c r="O137" s="38"/>
      <c r="P137" s="50"/>
      <c r="Q137" s="55">
        <v>13000</v>
      </c>
      <c r="R137" s="65"/>
      <c r="S137" s="72"/>
      <c r="T137" s="88"/>
      <c r="U137" s="85"/>
      <c r="V137" s="205">
        <v>1</v>
      </c>
      <c r="W137" s="205">
        <v>1</v>
      </c>
      <c r="X137" s="183"/>
    </row>
    <row r="138" spans="1:24" ht="29.4" customHeight="1" x14ac:dyDescent="0.35">
      <c r="A138" s="149">
        <v>92</v>
      </c>
      <c r="B138" s="97" t="s">
        <v>211</v>
      </c>
      <c r="C138" s="126">
        <v>290</v>
      </c>
      <c r="D138" s="15" t="s">
        <v>355</v>
      </c>
      <c r="E138" s="85" t="s">
        <v>17</v>
      </c>
      <c r="F138" s="92"/>
      <c r="G138" s="3">
        <f t="shared" si="7"/>
        <v>1074</v>
      </c>
      <c r="H138" s="193"/>
      <c r="I138" s="1" t="s">
        <v>11</v>
      </c>
      <c r="J138" s="1" t="s">
        <v>11</v>
      </c>
      <c r="K138" s="122"/>
      <c r="L138" s="153"/>
      <c r="M138" s="158"/>
      <c r="N138" s="84">
        <f t="shared" si="6"/>
        <v>1074</v>
      </c>
      <c r="O138" s="46">
        <v>1074</v>
      </c>
      <c r="P138" s="53"/>
      <c r="Q138" s="62"/>
      <c r="R138" s="71"/>
      <c r="S138" s="82"/>
      <c r="T138" s="88"/>
      <c r="U138" s="85"/>
      <c r="V138" s="205" t="s">
        <v>11</v>
      </c>
      <c r="W138" s="205" t="s">
        <v>11</v>
      </c>
      <c r="X138" s="183"/>
    </row>
    <row r="139" spans="1:24" x14ac:dyDescent="0.35">
      <c r="A139" s="149">
        <v>93</v>
      </c>
      <c r="B139" s="148" t="s">
        <v>212</v>
      </c>
      <c r="C139" s="140">
        <v>284</v>
      </c>
      <c r="D139" s="141">
        <v>598</v>
      </c>
      <c r="E139" s="85" t="s">
        <v>13</v>
      </c>
      <c r="F139" s="110"/>
      <c r="G139" s="3">
        <f t="shared" si="7"/>
        <v>4147</v>
      </c>
      <c r="H139" s="193"/>
      <c r="I139" s="1">
        <v>147417</v>
      </c>
      <c r="J139" s="1" t="s">
        <v>11</v>
      </c>
      <c r="K139" s="122"/>
      <c r="L139" s="153"/>
      <c r="M139" s="158"/>
      <c r="N139" s="84">
        <f t="shared" si="6"/>
        <v>4147</v>
      </c>
      <c r="O139" s="46"/>
      <c r="P139" s="54">
        <v>4147</v>
      </c>
      <c r="Q139" s="62"/>
      <c r="R139" s="71"/>
      <c r="S139" s="82"/>
      <c r="T139" s="88"/>
      <c r="U139" s="85"/>
      <c r="V139" s="205" t="s">
        <v>11</v>
      </c>
      <c r="W139" s="205" t="s">
        <v>11</v>
      </c>
      <c r="X139" s="183"/>
    </row>
    <row r="140" spans="1:24" ht="23" x14ac:dyDescent="0.35">
      <c r="A140" s="149">
        <v>94</v>
      </c>
      <c r="B140" s="99" t="s">
        <v>406</v>
      </c>
      <c r="C140" s="142">
        <v>291</v>
      </c>
      <c r="D140" s="141" t="s">
        <v>268</v>
      </c>
      <c r="E140" s="85" t="s">
        <v>22</v>
      </c>
      <c r="F140" s="92"/>
      <c r="G140" s="3">
        <f t="shared" si="7"/>
        <v>7800</v>
      </c>
      <c r="H140" s="193"/>
      <c r="I140" s="1" t="s">
        <v>11</v>
      </c>
      <c r="J140" s="1" t="s">
        <v>11</v>
      </c>
      <c r="K140" s="122"/>
      <c r="L140" s="153"/>
      <c r="M140" s="158"/>
      <c r="N140" s="84">
        <f t="shared" si="6"/>
        <v>7800</v>
      </c>
      <c r="O140" s="46"/>
      <c r="P140" s="53"/>
      <c r="Q140" s="63">
        <v>7800</v>
      </c>
      <c r="R140" s="71"/>
      <c r="S140" s="82"/>
      <c r="T140" s="88"/>
      <c r="U140" s="85"/>
      <c r="V140" s="205" t="s">
        <v>11</v>
      </c>
      <c r="W140" s="205" t="s">
        <v>11</v>
      </c>
      <c r="X140" s="183"/>
    </row>
    <row r="141" spans="1:24" ht="23" x14ac:dyDescent="0.35">
      <c r="A141" s="149">
        <v>95.01</v>
      </c>
      <c r="B141" s="99" t="s">
        <v>213</v>
      </c>
      <c r="C141" s="142">
        <v>291</v>
      </c>
      <c r="D141" s="141" t="s">
        <v>268</v>
      </c>
      <c r="E141" s="85" t="s">
        <v>22</v>
      </c>
      <c r="F141" s="92"/>
      <c r="G141" s="3">
        <f t="shared" si="7"/>
        <v>15000</v>
      </c>
      <c r="H141" s="193"/>
      <c r="I141" s="1" t="s">
        <v>11</v>
      </c>
      <c r="J141" s="1" t="s">
        <v>11</v>
      </c>
      <c r="K141" s="122"/>
      <c r="L141" s="153"/>
      <c r="M141" s="158"/>
      <c r="N141" s="84">
        <f t="shared" si="6"/>
        <v>15000</v>
      </c>
      <c r="O141" s="46"/>
      <c r="P141" s="53"/>
      <c r="Q141" s="62">
        <v>15000</v>
      </c>
      <c r="R141" s="71"/>
      <c r="S141" s="82"/>
      <c r="T141" s="88"/>
      <c r="U141" s="85"/>
      <c r="V141" s="205" t="s">
        <v>11</v>
      </c>
      <c r="W141" s="205" t="s">
        <v>11</v>
      </c>
      <c r="X141" s="183"/>
    </row>
    <row r="142" spans="1:24" ht="34.5" x14ac:dyDescent="0.35">
      <c r="A142" s="149">
        <v>95.02</v>
      </c>
      <c r="B142" s="99" t="s">
        <v>214</v>
      </c>
      <c r="C142" s="142">
        <v>291</v>
      </c>
      <c r="D142" s="141" t="s">
        <v>436</v>
      </c>
      <c r="E142" s="85" t="s">
        <v>13</v>
      </c>
      <c r="F142" s="92"/>
      <c r="G142" s="3">
        <f t="shared" si="7"/>
        <v>8103</v>
      </c>
      <c r="H142" s="193"/>
      <c r="I142" s="1" t="s">
        <v>11</v>
      </c>
      <c r="J142" s="1" t="s">
        <v>11</v>
      </c>
      <c r="K142" s="122"/>
      <c r="L142" s="153"/>
      <c r="M142" s="158"/>
      <c r="N142" s="84">
        <f t="shared" si="6"/>
        <v>8103</v>
      </c>
      <c r="O142" s="46"/>
      <c r="P142" s="54">
        <v>8103</v>
      </c>
      <c r="Q142" s="62"/>
      <c r="R142" s="71"/>
      <c r="S142" s="82"/>
      <c r="T142" s="88"/>
      <c r="U142" s="85"/>
      <c r="V142" s="205" t="s">
        <v>11</v>
      </c>
      <c r="W142" s="205" t="s">
        <v>11</v>
      </c>
      <c r="X142" s="183"/>
    </row>
    <row r="143" spans="1:24" ht="101.5" x14ac:dyDescent="0.35">
      <c r="A143" s="149">
        <v>96</v>
      </c>
      <c r="B143" s="9" t="s">
        <v>215</v>
      </c>
      <c r="C143" s="127" t="s">
        <v>333</v>
      </c>
      <c r="D143" s="15" t="s">
        <v>334</v>
      </c>
      <c r="E143" s="85" t="s">
        <v>22</v>
      </c>
      <c r="F143" s="92"/>
      <c r="G143" s="3">
        <f t="shared" si="7"/>
        <v>7500</v>
      </c>
      <c r="H143" s="193"/>
      <c r="I143" s="144" t="s">
        <v>407</v>
      </c>
      <c r="J143" s="145" t="s">
        <v>216</v>
      </c>
      <c r="K143" s="122">
        <v>7500</v>
      </c>
      <c r="L143" s="153"/>
      <c r="M143" s="158"/>
      <c r="N143" s="84">
        <f t="shared" si="6"/>
        <v>0</v>
      </c>
      <c r="O143" s="46"/>
      <c r="P143" s="53"/>
      <c r="Q143" s="62">
        <v>7500</v>
      </c>
      <c r="R143" s="71"/>
      <c r="S143" s="82"/>
      <c r="T143" s="88"/>
      <c r="U143" s="85"/>
      <c r="V143" s="205">
        <v>1</v>
      </c>
      <c r="W143" s="205" t="s">
        <v>11</v>
      </c>
      <c r="X143" s="183"/>
    </row>
    <row r="144" spans="1:24" ht="29" x14ac:dyDescent="0.35">
      <c r="A144" s="149">
        <v>97</v>
      </c>
      <c r="B144" s="99" t="s">
        <v>217</v>
      </c>
      <c r="C144" s="126">
        <v>295</v>
      </c>
      <c r="D144" s="15" t="s">
        <v>357</v>
      </c>
      <c r="E144" s="85" t="s">
        <v>22</v>
      </c>
      <c r="F144" s="92"/>
      <c r="G144" s="3">
        <f t="shared" si="7"/>
        <v>9783</v>
      </c>
      <c r="H144" s="193"/>
      <c r="I144" s="144" t="s">
        <v>358</v>
      </c>
      <c r="J144" s="1" t="s">
        <v>11</v>
      </c>
      <c r="K144" s="122"/>
      <c r="L144" s="153"/>
      <c r="M144" s="158"/>
      <c r="N144" s="84">
        <f t="shared" si="6"/>
        <v>9783</v>
      </c>
      <c r="O144" s="47"/>
      <c r="P144" s="53"/>
      <c r="Q144" s="62">
        <v>9783</v>
      </c>
      <c r="R144" s="71"/>
      <c r="S144" s="82"/>
      <c r="T144" s="88"/>
      <c r="U144" s="85"/>
      <c r="V144" s="205">
        <v>1</v>
      </c>
      <c r="W144" s="205" t="s">
        <v>11</v>
      </c>
      <c r="X144" s="183"/>
    </row>
    <row r="145" spans="1:24" ht="23" x14ac:dyDescent="0.35">
      <c r="A145" s="149">
        <v>98</v>
      </c>
      <c r="B145" s="99" t="s">
        <v>218</v>
      </c>
      <c r="C145" s="126">
        <v>294</v>
      </c>
      <c r="D145" s="15" t="s">
        <v>219</v>
      </c>
      <c r="E145" s="85" t="s">
        <v>22</v>
      </c>
      <c r="F145" s="92"/>
      <c r="G145" s="3">
        <f t="shared" si="7"/>
        <v>7720</v>
      </c>
      <c r="H145" s="193"/>
      <c r="I145" s="1">
        <v>14706</v>
      </c>
      <c r="J145" s="1" t="s">
        <v>11</v>
      </c>
      <c r="K145" s="122"/>
      <c r="L145" s="153"/>
      <c r="M145" s="158"/>
      <c r="N145" s="84">
        <f t="shared" si="6"/>
        <v>7720</v>
      </c>
      <c r="O145" s="47"/>
      <c r="P145" s="53"/>
      <c r="Q145" s="62">
        <v>7720</v>
      </c>
      <c r="R145" s="71"/>
      <c r="S145" s="82"/>
      <c r="T145" s="88"/>
      <c r="U145" s="85"/>
      <c r="V145" s="205">
        <v>1</v>
      </c>
      <c r="W145" s="205" t="s">
        <v>11</v>
      </c>
      <c r="X145" s="183"/>
    </row>
    <row r="146" spans="1:24" ht="58" x14ac:dyDescent="0.35">
      <c r="A146" s="149">
        <v>99</v>
      </c>
      <c r="B146" s="9" t="s">
        <v>220</v>
      </c>
      <c r="C146" s="127" t="s">
        <v>381</v>
      </c>
      <c r="D146" s="15" t="s">
        <v>380</v>
      </c>
      <c r="E146" s="85" t="s">
        <v>22</v>
      </c>
      <c r="F146" s="92"/>
      <c r="G146" s="3">
        <f t="shared" si="7"/>
        <v>4815</v>
      </c>
      <c r="H146" s="193"/>
      <c r="I146" s="1">
        <v>149542</v>
      </c>
      <c r="J146" s="145" t="s">
        <v>410</v>
      </c>
      <c r="K146" s="122"/>
      <c r="L146" s="153"/>
      <c r="M146" s="158"/>
      <c r="N146" s="84">
        <f t="shared" si="6"/>
        <v>4815</v>
      </c>
      <c r="O146" s="47"/>
      <c r="P146" s="53"/>
      <c r="Q146" s="62">
        <v>4815</v>
      </c>
      <c r="R146" s="71"/>
      <c r="S146" s="82"/>
      <c r="T146" s="88"/>
      <c r="U146" s="85"/>
      <c r="V146" s="205" t="s">
        <v>11</v>
      </c>
      <c r="W146" s="205" t="s">
        <v>11</v>
      </c>
      <c r="X146" s="183"/>
    </row>
    <row r="147" spans="1:24" ht="145" x14ac:dyDescent="0.35">
      <c r="A147" s="149">
        <v>100</v>
      </c>
      <c r="B147" s="6" t="s">
        <v>221</v>
      </c>
      <c r="C147" s="127" t="s">
        <v>400</v>
      </c>
      <c r="D147" s="15" t="s">
        <v>356</v>
      </c>
      <c r="E147" s="85" t="s">
        <v>42</v>
      </c>
      <c r="F147" s="93"/>
      <c r="G147" s="3">
        <f t="shared" si="7"/>
        <v>233804</v>
      </c>
      <c r="H147" s="193"/>
      <c r="I147" s="8" t="s">
        <v>241</v>
      </c>
      <c r="J147" s="1" t="s">
        <v>11</v>
      </c>
      <c r="K147" s="122"/>
      <c r="L147" s="153"/>
      <c r="M147" s="158"/>
      <c r="N147" s="84">
        <f t="shared" si="6"/>
        <v>233804</v>
      </c>
      <c r="O147" s="47"/>
      <c r="P147" s="53"/>
      <c r="Q147" s="62"/>
      <c r="R147" s="71"/>
      <c r="S147" s="82">
        <v>233804</v>
      </c>
      <c r="T147" s="88"/>
      <c r="U147" s="85"/>
      <c r="V147" s="205" t="s">
        <v>11</v>
      </c>
      <c r="W147" s="205" t="s">
        <v>11</v>
      </c>
      <c r="X147" s="183"/>
    </row>
    <row r="148" spans="1:24" ht="29" x14ac:dyDescent="0.35">
      <c r="A148" s="149">
        <v>101</v>
      </c>
      <c r="B148" s="99" t="s">
        <v>222</v>
      </c>
      <c r="C148" s="126">
        <v>652</v>
      </c>
      <c r="D148" s="15">
        <v>693</v>
      </c>
      <c r="E148" s="85" t="s">
        <v>22</v>
      </c>
      <c r="F148" s="92"/>
      <c r="G148" s="3">
        <f t="shared" si="7"/>
        <v>3759</v>
      </c>
      <c r="H148" s="193"/>
      <c r="I148" s="1">
        <v>151647</v>
      </c>
      <c r="J148" s="1" t="s">
        <v>11</v>
      </c>
      <c r="K148" s="122"/>
      <c r="L148" s="182" t="s">
        <v>415</v>
      </c>
      <c r="M148" s="158">
        <v>3759</v>
      </c>
      <c r="N148" s="84">
        <f t="shared" si="6"/>
        <v>0</v>
      </c>
      <c r="O148" s="47"/>
      <c r="P148" s="53"/>
      <c r="Q148" s="62">
        <v>3759</v>
      </c>
      <c r="R148" s="71"/>
      <c r="S148" s="82"/>
      <c r="T148" s="88"/>
      <c r="U148" s="85"/>
      <c r="V148" s="205" t="s">
        <v>11</v>
      </c>
      <c r="W148" s="205" t="s">
        <v>11</v>
      </c>
      <c r="X148" s="183"/>
    </row>
    <row r="149" spans="1:24" ht="26" customHeight="1" x14ac:dyDescent="0.35">
      <c r="A149" s="149">
        <v>102</v>
      </c>
      <c r="B149" s="148" t="s">
        <v>223</v>
      </c>
      <c r="C149" s="126">
        <v>295</v>
      </c>
      <c r="D149" s="15" t="s">
        <v>359</v>
      </c>
      <c r="E149" s="85" t="s">
        <v>22</v>
      </c>
      <c r="F149" s="92"/>
      <c r="G149" s="3">
        <f t="shared" si="7"/>
        <v>1000</v>
      </c>
      <c r="H149" s="193"/>
      <c r="I149" s="1" t="s">
        <v>11</v>
      </c>
      <c r="J149" s="1" t="s">
        <v>11</v>
      </c>
      <c r="K149" s="122"/>
      <c r="L149" s="13" t="s">
        <v>240</v>
      </c>
      <c r="M149" s="158"/>
      <c r="N149" s="84">
        <f t="shared" si="6"/>
        <v>1000</v>
      </c>
      <c r="O149" s="46"/>
      <c r="P149" s="53"/>
      <c r="Q149" s="62">
        <v>1000</v>
      </c>
      <c r="R149" s="71"/>
      <c r="S149" s="82"/>
      <c r="T149" s="88"/>
      <c r="U149" s="85"/>
      <c r="V149" s="203">
        <v>1</v>
      </c>
      <c r="W149" s="203" t="s">
        <v>11</v>
      </c>
      <c r="X149" s="183"/>
    </row>
    <row r="150" spans="1:24" ht="34.25" customHeight="1" x14ac:dyDescent="0.35">
      <c r="A150" s="149">
        <v>103</v>
      </c>
      <c r="B150" s="148" t="s">
        <v>224</v>
      </c>
      <c r="C150" s="142">
        <v>604</v>
      </c>
      <c r="D150" s="141" t="s">
        <v>225</v>
      </c>
      <c r="E150" s="85" t="s">
        <v>22</v>
      </c>
      <c r="F150" s="92"/>
      <c r="G150" s="3">
        <f t="shared" si="7"/>
        <v>4198</v>
      </c>
      <c r="H150" s="193"/>
      <c r="I150" s="1">
        <v>47124</v>
      </c>
      <c r="J150" s="1" t="s">
        <v>11</v>
      </c>
      <c r="K150" s="122"/>
      <c r="L150" s="13" t="s">
        <v>240</v>
      </c>
      <c r="M150" s="158"/>
      <c r="N150" s="84">
        <f t="shared" si="6"/>
        <v>4198</v>
      </c>
      <c r="O150" s="46"/>
      <c r="P150" s="53"/>
      <c r="Q150" s="62">
        <v>4198</v>
      </c>
      <c r="R150" s="71"/>
      <c r="S150" s="82"/>
      <c r="T150" s="88"/>
      <c r="U150" s="85"/>
      <c r="V150" s="205">
        <v>1</v>
      </c>
      <c r="W150" s="205" t="s">
        <v>11</v>
      </c>
      <c r="X150" s="183"/>
    </row>
    <row r="151" spans="1:24" ht="29.4" customHeight="1" x14ac:dyDescent="0.35">
      <c r="A151" s="149">
        <v>104</v>
      </c>
      <c r="B151" s="97" t="s">
        <v>226</v>
      </c>
      <c r="C151" s="140">
        <v>601</v>
      </c>
      <c r="D151" s="143" t="s">
        <v>227</v>
      </c>
      <c r="E151" s="85" t="s">
        <v>22</v>
      </c>
      <c r="F151" s="92"/>
      <c r="G151" s="3">
        <f t="shared" si="7"/>
        <v>1600</v>
      </c>
      <c r="H151" s="193"/>
      <c r="I151" s="1">
        <v>153541</v>
      </c>
      <c r="J151" s="1" t="s">
        <v>11</v>
      </c>
      <c r="K151" s="122"/>
      <c r="L151" s="14"/>
      <c r="M151" s="158"/>
      <c r="N151" s="84">
        <f t="shared" si="6"/>
        <v>1600</v>
      </c>
      <c r="O151" s="48"/>
      <c r="P151" s="53"/>
      <c r="Q151" s="62">
        <v>1600</v>
      </c>
      <c r="R151" s="71"/>
      <c r="S151" s="82"/>
      <c r="T151" s="88"/>
      <c r="U151" s="85"/>
      <c r="V151" s="205">
        <v>1</v>
      </c>
      <c r="W151" s="205" t="s">
        <v>11</v>
      </c>
      <c r="X151" s="183"/>
    </row>
    <row r="152" spans="1:24" ht="29.4" customHeight="1" x14ac:dyDescent="0.35">
      <c r="A152" s="149">
        <v>105</v>
      </c>
      <c r="B152" s="97" t="s">
        <v>228</v>
      </c>
      <c r="C152" s="142">
        <v>652</v>
      </c>
      <c r="D152" s="141" t="s">
        <v>265</v>
      </c>
      <c r="E152" s="85" t="s">
        <v>42</v>
      </c>
      <c r="F152" s="109"/>
      <c r="G152" s="119">
        <f t="shared" si="7"/>
        <v>95000</v>
      </c>
      <c r="H152" s="194"/>
      <c r="I152" s="16">
        <v>151651</v>
      </c>
      <c r="J152" s="1" t="s">
        <v>11</v>
      </c>
      <c r="K152" s="122"/>
      <c r="L152" s="153"/>
      <c r="M152" s="158"/>
      <c r="N152" s="84">
        <f t="shared" si="6"/>
        <v>95000</v>
      </c>
      <c r="O152" s="48"/>
      <c r="P152" s="53"/>
      <c r="Q152" s="62"/>
      <c r="R152" s="71"/>
      <c r="S152" s="82">
        <v>95000</v>
      </c>
      <c r="T152" s="88"/>
      <c r="U152" s="85"/>
      <c r="V152" s="205" t="s">
        <v>11</v>
      </c>
      <c r="W152" s="205" t="s">
        <v>11</v>
      </c>
      <c r="X152" s="183"/>
    </row>
    <row r="153" spans="1:24" ht="42.65" customHeight="1" x14ac:dyDescent="0.35">
      <c r="A153" s="149">
        <v>106</v>
      </c>
      <c r="B153" s="97" t="s">
        <v>229</v>
      </c>
      <c r="C153" s="126">
        <v>294</v>
      </c>
      <c r="D153" s="15" t="s">
        <v>417</v>
      </c>
      <c r="E153" s="85" t="s">
        <v>22</v>
      </c>
      <c r="F153" s="92"/>
      <c r="G153" s="3">
        <f t="shared" si="7"/>
        <v>25000</v>
      </c>
      <c r="H153" s="193"/>
      <c r="I153" s="1">
        <v>152202</v>
      </c>
      <c r="J153" s="1" t="s">
        <v>11</v>
      </c>
      <c r="K153" s="122"/>
      <c r="L153" s="153"/>
      <c r="M153" s="158"/>
      <c r="N153" s="84">
        <f t="shared" si="6"/>
        <v>25000</v>
      </c>
      <c r="O153" s="48"/>
      <c r="P153" s="53"/>
      <c r="Q153" s="62">
        <v>25000</v>
      </c>
      <c r="R153" s="71"/>
      <c r="S153" s="82"/>
      <c r="T153" s="88"/>
      <c r="U153" s="85"/>
      <c r="V153" s="203">
        <v>1</v>
      </c>
      <c r="W153" s="203" t="s">
        <v>11</v>
      </c>
      <c r="X153" s="183"/>
    </row>
    <row r="154" spans="1:24" ht="29.4" customHeight="1" x14ac:dyDescent="0.35">
      <c r="A154" s="149">
        <v>107</v>
      </c>
      <c r="B154" s="97" t="s">
        <v>230</v>
      </c>
      <c r="C154" s="142">
        <v>282</v>
      </c>
      <c r="D154" s="141" t="s">
        <v>231</v>
      </c>
      <c r="E154" s="85" t="s">
        <v>22</v>
      </c>
      <c r="F154" s="92"/>
      <c r="G154" s="3">
        <f t="shared" si="7"/>
        <v>2700</v>
      </c>
      <c r="H154" s="193"/>
      <c r="I154" s="1" t="s">
        <v>11</v>
      </c>
      <c r="J154" s="1" t="s">
        <v>11</v>
      </c>
      <c r="K154" s="122"/>
      <c r="L154" s="153"/>
      <c r="M154" s="158"/>
      <c r="N154" s="84">
        <f t="shared" si="6"/>
        <v>2700</v>
      </c>
      <c r="O154" s="48"/>
      <c r="P154" s="53"/>
      <c r="Q154" s="64">
        <v>2700</v>
      </c>
      <c r="R154" s="71"/>
      <c r="S154" s="82"/>
      <c r="T154" s="88"/>
      <c r="U154" s="85"/>
      <c r="V154" s="205" t="s">
        <v>11</v>
      </c>
      <c r="W154" s="205" t="s">
        <v>11</v>
      </c>
      <c r="X154" s="183"/>
    </row>
    <row r="155" spans="1:24" ht="29.4" customHeight="1" x14ac:dyDescent="0.35">
      <c r="A155" s="149">
        <v>108</v>
      </c>
      <c r="B155" s="101" t="s">
        <v>232</v>
      </c>
      <c r="C155" s="126">
        <v>602</v>
      </c>
      <c r="D155" s="15" t="s">
        <v>233</v>
      </c>
      <c r="E155" s="85" t="s">
        <v>22</v>
      </c>
      <c r="F155" s="92"/>
      <c r="G155" s="3">
        <f t="shared" si="7"/>
        <v>9400</v>
      </c>
      <c r="H155" s="193"/>
      <c r="I155" s="1" t="s">
        <v>11</v>
      </c>
      <c r="J155" s="1" t="s">
        <v>11</v>
      </c>
      <c r="K155" s="122"/>
      <c r="L155" s="153"/>
      <c r="M155" s="158"/>
      <c r="N155" s="84">
        <f t="shared" si="6"/>
        <v>9400</v>
      </c>
      <c r="O155" s="48"/>
      <c r="P155" s="53"/>
      <c r="Q155" s="64">
        <v>9400</v>
      </c>
      <c r="R155" s="71"/>
      <c r="S155" s="82"/>
      <c r="T155" s="88"/>
      <c r="U155" s="85"/>
      <c r="V155" s="205">
        <v>1</v>
      </c>
      <c r="W155" s="205" t="s">
        <v>11</v>
      </c>
      <c r="X155" s="183"/>
    </row>
    <row r="156" spans="1:24" ht="29.4" customHeight="1" x14ac:dyDescent="0.35">
      <c r="A156" s="150"/>
      <c r="B156" s="99"/>
      <c r="C156" s="126"/>
      <c r="D156" s="15"/>
      <c r="E156" s="85"/>
      <c r="F156" s="92"/>
      <c r="G156" s="3"/>
      <c r="H156" s="193"/>
      <c r="I156" s="1"/>
      <c r="J156" s="1"/>
      <c r="K156" s="122"/>
      <c r="L156" s="153"/>
      <c r="M156" s="158"/>
      <c r="N156" s="84">
        <f t="shared" si="6"/>
        <v>0</v>
      </c>
      <c r="O156" s="48"/>
      <c r="P156" s="53"/>
      <c r="Q156" s="62"/>
      <c r="R156" s="71"/>
      <c r="S156" s="82"/>
      <c r="T156" s="88"/>
      <c r="U156" s="85"/>
      <c r="V156" s="205"/>
      <c r="W156" s="205"/>
      <c r="X156" s="183"/>
    </row>
    <row r="157" spans="1:24" ht="29.4" customHeight="1" x14ac:dyDescent="0.35">
      <c r="A157" s="150"/>
      <c r="B157" s="102" t="s">
        <v>387</v>
      </c>
      <c r="C157" s="126"/>
      <c r="D157" s="15"/>
      <c r="E157" s="85"/>
      <c r="F157" s="92"/>
      <c r="G157" s="3"/>
      <c r="H157" s="193"/>
      <c r="I157" s="1"/>
      <c r="J157" s="1"/>
      <c r="K157" s="122"/>
      <c r="L157" s="134" t="s">
        <v>285</v>
      </c>
      <c r="M157" s="158"/>
      <c r="N157" s="84">
        <f t="shared" si="6"/>
        <v>0</v>
      </c>
      <c r="O157" s="46"/>
      <c r="P157" s="53"/>
      <c r="Q157" s="62"/>
      <c r="R157" s="71"/>
      <c r="S157" s="82"/>
      <c r="T157" s="88"/>
      <c r="U157" s="85"/>
      <c r="V157" s="205"/>
      <c r="W157" s="205"/>
      <c r="X157" s="183"/>
    </row>
    <row r="158" spans="1:24" ht="29.4" customHeight="1" x14ac:dyDescent="0.35">
      <c r="A158" s="150"/>
      <c r="B158" s="102" t="s">
        <v>235</v>
      </c>
      <c r="C158" s="126"/>
      <c r="D158" s="15"/>
      <c r="E158" s="85"/>
      <c r="F158" s="92"/>
      <c r="G158" s="3">
        <f t="shared" si="7"/>
        <v>0</v>
      </c>
      <c r="H158" s="193"/>
      <c r="I158" s="1"/>
      <c r="J158" s="1"/>
      <c r="K158" s="122"/>
      <c r="L158" s="134" t="s">
        <v>286</v>
      </c>
      <c r="M158" s="158"/>
      <c r="N158" s="84">
        <f t="shared" si="6"/>
        <v>0</v>
      </c>
      <c r="O158" s="46"/>
      <c r="P158" s="53"/>
      <c r="Q158" s="62"/>
      <c r="R158" s="71"/>
      <c r="S158" s="82"/>
      <c r="T158" s="88"/>
      <c r="U158" s="85"/>
      <c r="V158" s="205"/>
      <c r="W158" s="205"/>
      <c r="X158" s="183"/>
    </row>
    <row r="159" spans="1:24" ht="29.4" customHeight="1" x14ac:dyDescent="0.35">
      <c r="A159" s="150"/>
      <c r="B159" s="102" t="s">
        <v>404</v>
      </c>
      <c r="C159" s="126"/>
      <c r="D159" s="15"/>
      <c r="E159" s="85"/>
      <c r="F159" s="92"/>
      <c r="G159" s="3">
        <f t="shared" si="7"/>
        <v>0</v>
      </c>
      <c r="H159" s="193"/>
      <c r="I159" s="1"/>
      <c r="J159" s="1"/>
      <c r="K159" s="122"/>
      <c r="L159" s="134" t="s">
        <v>287</v>
      </c>
      <c r="M159" s="158"/>
      <c r="N159" s="84">
        <f t="shared" si="6"/>
        <v>0</v>
      </c>
      <c r="O159" s="46"/>
      <c r="P159" s="53"/>
      <c r="Q159" s="62"/>
      <c r="R159" s="71"/>
      <c r="S159" s="82"/>
      <c r="T159" s="88"/>
      <c r="U159" s="85"/>
      <c r="V159" s="205"/>
      <c r="W159" s="205"/>
      <c r="X159" s="183"/>
    </row>
    <row r="160" spans="1:24" ht="108" customHeight="1" x14ac:dyDescent="0.35">
      <c r="A160" s="150"/>
      <c r="B160" s="11" t="s">
        <v>236</v>
      </c>
      <c r="C160" s="127" t="s">
        <v>335</v>
      </c>
      <c r="D160" s="15" t="s">
        <v>336</v>
      </c>
      <c r="E160" s="85"/>
      <c r="F160" s="109"/>
      <c r="G160" s="3">
        <f t="shared" si="7"/>
        <v>0</v>
      </c>
      <c r="H160" s="194"/>
      <c r="I160" s="16" t="s">
        <v>11</v>
      </c>
      <c r="J160" s="1"/>
      <c r="K160" s="122"/>
      <c r="L160" s="134" t="s">
        <v>288</v>
      </c>
      <c r="M160" s="158"/>
      <c r="N160" s="84">
        <f t="shared" si="6"/>
        <v>0</v>
      </c>
      <c r="O160" s="46"/>
      <c r="P160" s="53"/>
      <c r="Q160" s="62"/>
      <c r="R160" s="71"/>
      <c r="S160" s="82"/>
      <c r="T160" s="88"/>
      <c r="U160" s="85"/>
      <c r="V160" s="205"/>
      <c r="W160" s="205"/>
      <c r="X160" s="183"/>
    </row>
    <row r="161" spans="1:24" ht="29.4" customHeight="1" x14ac:dyDescent="0.35">
      <c r="A161" s="150"/>
      <c r="B161" s="102" t="s">
        <v>411</v>
      </c>
      <c r="C161" s="126"/>
      <c r="D161" s="15"/>
      <c r="E161" s="85"/>
      <c r="F161" s="92"/>
      <c r="G161" s="180">
        <v>214900</v>
      </c>
      <c r="H161" s="193"/>
      <c r="I161" s="1"/>
      <c r="J161" s="1"/>
      <c r="K161" s="122"/>
      <c r="L161" s="134" t="s">
        <v>289</v>
      </c>
      <c r="M161" s="158">
        <v>214900</v>
      </c>
      <c r="N161" s="84">
        <f t="shared" si="6"/>
        <v>0</v>
      </c>
      <c r="O161" s="46"/>
      <c r="P161" s="53"/>
      <c r="Q161" s="62">
        <v>214900</v>
      </c>
      <c r="R161" s="71"/>
      <c r="S161" s="82"/>
      <c r="T161" s="88"/>
      <c r="U161" s="85"/>
      <c r="V161" s="205"/>
      <c r="W161" s="205"/>
      <c r="X161" s="183"/>
    </row>
    <row r="162" spans="1:24" ht="29.4" customHeight="1" x14ac:dyDescent="0.35">
      <c r="A162" s="150"/>
      <c r="B162" s="102" t="s">
        <v>412</v>
      </c>
      <c r="C162" s="126"/>
      <c r="D162" s="15"/>
      <c r="E162" s="85"/>
      <c r="F162" s="92"/>
      <c r="G162" s="180">
        <v>35000</v>
      </c>
      <c r="H162" s="193"/>
      <c r="I162" s="1"/>
      <c r="J162" s="1"/>
      <c r="K162" s="122"/>
      <c r="L162" s="134" t="s">
        <v>290</v>
      </c>
      <c r="M162" s="158">
        <v>35000</v>
      </c>
      <c r="N162" s="84">
        <f t="shared" si="6"/>
        <v>0</v>
      </c>
      <c r="O162" s="46"/>
      <c r="P162" s="53"/>
      <c r="Q162" s="62">
        <v>35000</v>
      </c>
      <c r="R162" s="71"/>
      <c r="S162" s="82"/>
      <c r="T162" s="88"/>
      <c r="U162" s="85"/>
      <c r="V162" s="205"/>
      <c r="W162" s="205"/>
      <c r="X162" s="183"/>
    </row>
    <row r="163" spans="1:24" ht="29.4" customHeight="1" x14ac:dyDescent="0.35">
      <c r="A163" s="150"/>
      <c r="B163" s="102" t="s">
        <v>413</v>
      </c>
      <c r="C163" s="126"/>
      <c r="D163" s="15"/>
      <c r="E163" s="85"/>
      <c r="F163" s="92"/>
      <c r="G163" s="180">
        <v>42000</v>
      </c>
      <c r="H163" s="193"/>
      <c r="I163" s="1"/>
      <c r="J163" s="1"/>
      <c r="K163" s="122"/>
      <c r="L163" s="134" t="s">
        <v>291</v>
      </c>
      <c r="M163" s="158">
        <v>42000</v>
      </c>
      <c r="N163" s="84">
        <f t="shared" si="6"/>
        <v>0</v>
      </c>
      <c r="O163" s="46"/>
      <c r="P163" s="53"/>
      <c r="Q163" s="62">
        <v>42000</v>
      </c>
      <c r="R163" s="71"/>
      <c r="S163" s="82"/>
      <c r="T163" s="88"/>
      <c r="U163" s="85"/>
      <c r="V163" s="205"/>
      <c r="W163" s="205"/>
      <c r="X163" s="183"/>
    </row>
    <row r="164" spans="1:24" ht="29.4" customHeight="1" x14ac:dyDescent="0.35">
      <c r="A164" s="150"/>
      <c r="B164" s="102" t="s">
        <v>414</v>
      </c>
      <c r="C164" s="126"/>
      <c r="D164" s="15"/>
      <c r="E164" s="85"/>
      <c r="F164" s="92"/>
      <c r="G164" s="180">
        <v>67400</v>
      </c>
      <c r="H164" s="193"/>
      <c r="I164" s="1"/>
      <c r="J164" s="1"/>
      <c r="K164" s="122"/>
      <c r="L164" s="134" t="s">
        <v>292</v>
      </c>
      <c r="M164" s="158">
        <v>67400</v>
      </c>
      <c r="N164" s="84">
        <f t="shared" si="6"/>
        <v>0</v>
      </c>
      <c r="O164" s="46"/>
      <c r="P164" s="53"/>
      <c r="Q164" s="62">
        <v>67400</v>
      </c>
      <c r="R164" s="71"/>
      <c r="S164" s="82"/>
      <c r="T164" s="88"/>
      <c r="U164" s="85"/>
      <c r="V164" s="205"/>
      <c r="W164" s="205"/>
      <c r="X164" s="183"/>
    </row>
    <row r="165" spans="1:24" x14ac:dyDescent="0.35">
      <c r="B165" s="95"/>
      <c r="C165" s="172"/>
      <c r="D165" s="164"/>
      <c r="E165" s="176"/>
      <c r="F165" s="111"/>
      <c r="G165" s="27"/>
      <c r="H165" s="27"/>
      <c r="I165" s="27"/>
      <c r="J165" s="17"/>
      <c r="K165" s="123"/>
      <c r="L165" s="156"/>
      <c r="M165" s="159"/>
      <c r="N165" s="179"/>
      <c r="P165" s="179">
        <f>SUM(K165:N165)</f>
        <v>0</v>
      </c>
      <c r="Q165" s="181"/>
    </row>
    <row r="166" spans="1:24" x14ac:dyDescent="0.35">
      <c r="B166" s="197"/>
      <c r="C166" s="196"/>
      <c r="D166" s="165"/>
      <c r="E166" s="177"/>
      <c r="F166" s="112"/>
      <c r="G166" s="29"/>
      <c r="H166" s="28"/>
      <c r="I166" s="28"/>
      <c r="J166" s="17"/>
      <c r="K166" s="123"/>
      <c r="L166" s="156"/>
      <c r="M166" s="159"/>
    </row>
    <row r="167" spans="1:24" ht="8" customHeight="1" x14ac:dyDescent="0.35">
      <c r="B167" s="195"/>
      <c r="C167" s="196"/>
      <c r="D167" s="165"/>
      <c r="E167" s="177"/>
      <c r="F167" s="112"/>
      <c r="G167" s="28"/>
      <c r="H167" s="28"/>
      <c r="I167" s="28"/>
      <c r="J167" s="17"/>
      <c r="K167" s="123"/>
      <c r="L167" s="156"/>
      <c r="M167" s="159"/>
    </row>
    <row r="168" spans="1:24" ht="35" customHeight="1" x14ac:dyDescent="0.35">
      <c r="B168" s="197"/>
      <c r="C168" s="196"/>
      <c r="D168" s="165"/>
      <c r="E168" s="177"/>
      <c r="F168" s="112"/>
      <c r="G168" s="28"/>
      <c r="H168" s="224" t="s">
        <v>408</v>
      </c>
      <c r="I168" s="224"/>
      <c r="J168" s="224"/>
      <c r="K168" s="224"/>
      <c r="L168" s="224"/>
      <c r="M168" s="224"/>
    </row>
    <row r="169" spans="1:24" x14ac:dyDescent="0.35">
      <c r="B169" s="195"/>
      <c r="C169" s="196"/>
      <c r="D169" s="165"/>
      <c r="E169" s="177"/>
      <c r="F169" s="112"/>
      <c r="G169" s="28"/>
      <c r="K169"/>
      <c r="L169" s="174"/>
      <c r="M169" s="175"/>
    </row>
    <row r="170" spans="1:24" ht="15.5" x14ac:dyDescent="0.35">
      <c r="B170" s="198"/>
      <c r="C170" s="196"/>
      <c r="D170" s="165"/>
      <c r="E170" s="177"/>
      <c r="F170" s="112"/>
      <c r="G170" s="28"/>
      <c r="H170" s="224" t="s">
        <v>409</v>
      </c>
      <c r="I170" s="225"/>
      <c r="J170" s="225"/>
      <c r="K170" s="225"/>
      <c r="L170" s="225"/>
      <c r="M170" s="225"/>
    </row>
    <row r="171" spans="1:24" x14ac:dyDescent="0.35">
      <c r="B171" s="95"/>
      <c r="C171" s="172"/>
      <c r="D171" s="165"/>
      <c r="E171" s="177"/>
      <c r="F171" s="112"/>
      <c r="G171" s="28"/>
      <c r="H171" s="28"/>
      <c r="I171" s="28"/>
      <c r="J171" s="17"/>
      <c r="K171" s="123"/>
      <c r="L171" s="156"/>
      <c r="M171" s="159"/>
    </row>
    <row r="172" spans="1:24" ht="29" x14ac:dyDescent="0.35">
      <c r="B172" s="229" t="s">
        <v>433</v>
      </c>
      <c r="C172" s="230"/>
      <c r="D172" s="231"/>
      <c r="E172" s="199" t="s">
        <v>434</v>
      </c>
      <c r="F172" s="200" t="s">
        <v>264</v>
      </c>
      <c r="G172" s="28"/>
      <c r="H172" s="28"/>
      <c r="I172" s="28"/>
      <c r="J172" s="17"/>
      <c r="K172" s="123"/>
      <c r="L172" s="156"/>
      <c r="M172" s="159"/>
    </row>
    <row r="173" spans="1:24" ht="23" customHeight="1" x14ac:dyDescent="0.35">
      <c r="B173" s="103" t="s">
        <v>246</v>
      </c>
      <c r="C173" s="128" t="s">
        <v>17</v>
      </c>
      <c r="D173" s="30" t="s">
        <v>247</v>
      </c>
      <c r="E173" s="158">
        <f>SUM(O6:O164)</f>
        <v>358157</v>
      </c>
      <c r="F173" s="113">
        <f>COUNTA(O6:O155)</f>
        <v>41</v>
      </c>
      <c r="G173" s="28"/>
      <c r="H173" s="201"/>
      <c r="I173" s="228"/>
      <c r="J173" s="228"/>
      <c r="K173" s="228"/>
      <c r="L173" s="228"/>
      <c r="M173" s="228"/>
    </row>
    <row r="174" spans="1:24" ht="30.65" customHeight="1" x14ac:dyDescent="0.35">
      <c r="B174" s="104" t="s">
        <v>246</v>
      </c>
      <c r="C174" s="129" t="s">
        <v>13</v>
      </c>
      <c r="D174" s="31" t="s">
        <v>248</v>
      </c>
      <c r="E174" s="158">
        <f>SUM(P6:P164)</f>
        <v>296969</v>
      </c>
      <c r="F174" s="113">
        <f>COUNTA(P6:P155)</f>
        <v>38</v>
      </c>
      <c r="G174" s="28"/>
      <c r="H174" s="202"/>
      <c r="I174" s="220"/>
      <c r="J174" s="220"/>
      <c r="K174" s="220"/>
      <c r="L174" s="220"/>
      <c r="M174" s="220"/>
    </row>
    <row r="175" spans="1:24" ht="23" customHeight="1" x14ac:dyDescent="0.35">
      <c r="B175" s="105" t="s">
        <v>246</v>
      </c>
      <c r="C175" s="130" t="s">
        <v>22</v>
      </c>
      <c r="D175" s="32" t="s">
        <v>249</v>
      </c>
      <c r="E175" s="158">
        <f>SUM(Q6:Q164)</f>
        <v>1419522</v>
      </c>
      <c r="F175" s="113">
        <f>COUNTA(Q6:Q164)</f>
        <v>60</v>
      </c>
      <c r="G175" s="28"/>
      <c r="H175" s="201"/>
      <c r="I175" s="228"/>
      <c r="J175" s="228"/>
      <c r="K175" s="228"/>
      <c r="L175" s="228"/>
      <c r="M175" s="228"/>
    </row>
    <row r="176" spans="1:24" ht="23" customHeight="1" x14ac:dyDescent="0.35">
      <c r="B176" s="106" t="s">
        <v>246</v>
      </c>
      <c r="C176" s="131" t="s">
        <v>234</v>
      </c>
      <c r="D176" s="33" t="s">
        <v>250</v>
      </c>
      <c r="E176" s="158">
        <f>SUM(R6:R155)</f>
        <v>0</v>
      </c>
      <c r="F176" s="113">
        <f>COUNTA(R6:R155)</f>
        <v>0</v>
      </c>
      <c r="G176" s="28"/>
      <c r="H176" s="186"/>
      <c r="I176" s="186"/>
      <c r="J176" s="184"/>
      <c r="K176" s="187"/>
      <c r="L176" s="187"/>
      <c r="M176" s="187"/>
    </row>
    <row r="177" spans="2:13" ht="23" customHeight="1" x14ac:dyDescent="0.35">
      <c r="B177" s="107" t="s">
        <v>246</v>
      </c>
      <c r="C177" s="132" t="s">
        <v>42</v>
      </c>
      <c r="D177" s="34" t="s">
        <v>251</v>
      </c>
      <c r="E177" s="158">
        <f>SUM(S6:S155)</f>
        <v>1518491</v>
      </c>
      <c r="F177" s="113">
        <f>COUNTA(S6:S155)</f>
        <v>8</v>
      </c>
      <c r="G177" s="28"/>
      <c r="H177" s="186"/>
      <c r="I177" s="186"/>
      <c r="J177" s="184"/>
      <c r="K177" s="187"/>
      <c r="L177" s="187"/>
      <c r="M177" s="187"/>
    </row>
    <row r="178" spans="2:13" ht="23" customHeight="1" x14ac:dyDescent="0.35">
      <c r="B178" s="108" t="s">
        <v>246</v>
      </c>
      <c r="C178" s="133" t="s">
        <v>245</v>
      </c>
      <c r="D178" s="35" t="s">
        <v>252</v>
      </c>
      <c r="E178" s="158">
        <f>SUM(T6:T155)</f>
        <v>0</v>
      </c>
      <c r="F178" s="113">
        <f>COUNTA(T6:T155)</f>
        <v>0</v>
      </c>
      <c r="G178" s="28"/>
      <c r="H178" s="218" t="s">
        <v>421</v>
      </c>
      <c r="I178" s="218"/>
      <c r="J178" s="218"/>
      <c r="K178" s="219" t="s">
        <v>427</v>
      </c>
      <c r="L178" s="219"/>
      <c r="M178" s="188"/>
    </row>
    <row r="179" spans="2:13" ht="23" customHeight="1" x14ac:dyDescent="0.45">
      <c r="B179" s="95"/>
      <c r="C179" s="172"/>
      <c r="D179" s="94" t="s">
        <v>263</v>
      </c>
      <c r="E179" s="158">
        <f>SUM(E173:E177)</f>
        <v>3593139</v>
      </c>
      <c r="F179" s="114">
        <f>SUM(F173:F178)</f>
        <v>147</v>
      </c>
      <c r="G179" s="28"/>
      <c r="H179" s="189" t="s">
        <v>435</v>
      </c>
      <c r="I179" s="189" t="s">
        <v>422</v>
      </c>
      <c r="J179" s="190">
        <f>SUM(V6:V164)</f>
        <v>39</v>
      </c>
      <c r="K179" s="189" t="s">
        <v>435</v>
      </c>
      <c r="L179" s="191">
        <f>SUM(W6:W164)</f>
        <v>14</v>
      </c>
      <c r="M179" s="185"/>
    </row>
    <row r="180" spans="2:13" ht="23" customHeight="1" x14ac:dyDescent="0.35">
      <c r="B180" s="95"/>
      <c r="C180" s="172"/>
      <c r="D180" s="165"/>
      <c r="E180" s="177"/>
      <c r="F180" s="112"/>
      <c r="G180" s="28"/>
      <c r="H180" s="189" t="s">
        <v>11</v>
      </c>
      <c r="I180" s="189" t="s">
        <v>423</v>
      </c>
      <c r="J180" s="190">
        <f>COUNTIF(V6:V164,"NO")</f>
        <v>108</v>
      </c>
      <c r="K180" s="189" t="s">
        <v>11</v>
      </c>
      <c r="L180" s="191">
        <f>COUNTIF(W6:W164,"NO")</f>
        <v>135</v>
      </c>
      <c r="M180" s="185"/>
    </row>
    <row r="181" spans="2:13" ht="23" customHeight="1" x14ac:dyDescent="0.35">
      <c r="B181" s="95"/>
      <c r="C181" s="172"/>
      <c r="D181" s="165"/>
      <c r="E181" s="177"/>
      <c r="F181" s="112"/>
      <c r="G181" s="28"/>
      <c r="H181" s="189" t="s">
        <v>234</v>
      </c>
      <c r="I181" s="189" t="s">
        <v>424</v>
      </c>
      <c r="J181" s="190">
        <f>COUNTIF(V6:V164,"D")</f>
        <v>0</v>
      </c>
      <c r="K181" s="189" t="s">
        <v>234</v>
      </c>
      <c r="L181" s="204">
        <f>COUNTIF(W6:W164,"D")</f>
        <v>0</v>
      </c>
      <c r="M181" s="188"/>
    </row>
    <row r="182" spans="2:13" ht="23" customHeight="1" x14ac:dyDescent="0.35">
      <c r="B182" s="95"/>
      <c r="C182" s="172"/>
      <c r="D182" s="36" t="s">
        <v>253</v>
      </c>
      <c r="E182" s="85">
        <f>SUM(N6:N156)</f>
        <v>2868942</v>
      </c>
      <c r="F182" s="112"/>
      <c r="G182" s="28"/>
      <c r="H182" s="189" t="s">
        <v>425</v>
      </c>
      <c r="I182" s="189" t="s">
        <v>426</v>
      </c>
      <c r="J182" s="190">
        <f>COUNTIF(V6:V164,"R")</f>
        <v>3</v>
      </c>
      <c r="K182" s="189" t="s">
        <v>425</v>
      </c>
      <c r="L182" s="191">
        <f>COUNTIF(W6:W164,"R")</f>
        <v>0</v>
      </c>
      <c r="M182" s="185"/>
    </row>
    <row r="183" spans="2:13" ht="23" customHeight="1" x14ac:dyDescent="0.35">
      <c r="B183" s="95"/>
      <c r="C183" s="172"/>
      <c r="D183" s="36" t="s">
        <v>254</v>
      </c>
      <c r="E183" s="85">
        <f>SUM(K6:K164)</f>
        <v>223617</v>
      </c>
      <c r="F183" s="112"/>
      <c r="G183" s="28"/>
      <c r="H183" s="28"/>
      <c r="I183" s="28"/>
      <c r="J183" s="17"/>
      <c r="K183" s="123"/>
      <c r="L183" s="156"/>
      <c r="M183" s="159"/>
    </row>
    <row r="184" spans="2:13" ht="23" customHeight="1" x14ac:dyDescent="0.35">
      <c r="B184" s="95"/>
      <c r="C184" s="172"/>
      <c r="D184" s="36" t="s">
        <v>255</v>
      </c>
      <c r="E184" s="85">
        <f>SUM(M6:M164)</f>
        <v>500580</v>
      </c>
      <c r="F184" s="112"/>
      <c r="G184" s="28"/>
      <c r="H184" s="192" t="s">
        <v>431</v>
      </c>
      <c r="I184" s="221" t="s">
        <v>432</v>
      </c>
      <c r="J184" s="222"/>
      <c r="K184" s="222"/>
      <c r="L184" s="223"/>
      <c r="M184" s="159"/>
    </row>
    <row r="185" spans="2:13" ht="23" customHeight="1" x14ac:dyDescent="0.35">
      <c r="B185" s="95"/>
      <c r="C185" s="172"/>
      <c r="D185" s="165"/>
      <c r="E185" s="177">
        <f>SUM(E182:E184)</f>
        <v>3593139</v>
      </c>
      <c r="F185" s="112"/>
      <c r="G185" s="28"/>
      <c r="H185" s="28"/>
      <c r="I185" s="28"/>
      <c r="J185" s="17"/>
      <c r="K185" s="123"/>
      <c r="L185" s="156"/>
      <c r="M185" s="159"/>
    </row>
    <row r="186" spans="2:13" ht="23" customHeight="1" x14ac:dyDescent="0.35">
      <c r="B186" s="95"/>
      <c r="C186" s="172"/>
      <c r="D186" s="165"/>
      <c r="E186" s="177"/>
      <c r="F186" s="115" t="s">
        <v>257</v>
      </c>
      <c r="G186" s="28"/>
      <c r="H186" s="28"/>
      <c r="I186" s="28"/>
      <c r="J186" s="17"/>
      <c r="K186" s="123"/>
      <c r="L186" s="156"/>
      <c r="M186" s="159"/>
    </row>
    <row r="187" spans="2:13" ht="23" customHeight="1" x14ac:dyDescent="0.35">
      <c r="B187" s="95"/>
      <c r="C187" s="172"/>
      <c r="D187" s="37" t="s">
        <v>256</v>
      </c>
      <c r="E187" s="85">
        <f>SUM(U6:U164)</f>
        <v>6477</v>
      </c>
      <c r="F187" s="116">
        <f>COUNTA(U6:U164)</f>
        <v>4</v>
      </c>
      <c r="G187" s="28"/>
      <c r="H187" s="28"/>
      <c r="I187" s="28"/>
      <c r="J187" s="17"/>
      <c r="K187" s="123"/>
      <c r="L187" s="156"/>
      <c r="M187" s="159"/>
    </row>
    <row r="188" spans="2:13" x14ac:dyDescent="0.35">
      <c r="B188" s="95"/>
      <c r="C188" s="172"/>
      <c r="D188" s="165"/>
      <c r="E188" s="177"/>
      <c r="F188" s="112"/>
      <c r="G188" s="28"/>
      <c r="H188" s="28"/>
      <c r="I188" s="28"/>
      <c r="J188" s="17"/>
      <c r="K188" s="123"/>
      <c r="L188" s="156"/>
      <c r="M188" s="159"/>
    </row>
    <row r="189" spans="2:13" x14ac:dyDescent="0.35">
      <c r="B189" s="95"/>
      <c r="C189" s="172"/>
      <c r="D189" s="165"/>
      <c r="E189" s="177"/>
      <c r="F189" s="112"/>
      <c r="G189" s="28"/>
      <c r="H189" s="28"/>
      <c r="I189" s="28"/>
      <c r="J189" s="17"/>
      <c r="K189" s="123"/>
      <c r="L189" s="156"/>
      <c r="M189" s="159"/>
    </row>
    <row r="190" spans="2:13" x14ac:dyDescent="0.35">
      <c r="B190" s="95"/>
      <c r="C190" s="172"/>
      <c r="D190" s="165"/>
      <c r="E190" s="177"/>
      <c r="F190" s="112"/>
      <c r="G190" s="28"/>
      <c r="H190" s="28"/>
      <c r="I190" s="28"/>
      <c r="J190" s="17"/>
      <c r="K190" s="123"/>
      <c r="L190" s="156"/>
      <c r="M190" s="159"/>
    </row>
    <row r="191" spans="2:13" x14ac:dyDescent="0.35">
      <c r="B191" s="95"/>
      <c r="C191" s="172"/>
      <c r="D191" s="165"/>
      <c r="E191" s="177"/>
      <c r="F191" s="112"/>
      <c r="G191" s="28"/>
      <c r="H191" s="28"/>
      <c r="I191" s="28"/>
      <c r="J191" s="17"/>
      <c r="K191" s="123"/>
      <c r="L191" s="156"/>
      <c r="M191" s="159"/>
    </row>
    <row r="192" spans="2:13" x14ac:dyDescent="0.35">
      <c r="B192" s="95"/>
      <c r="C192" s="172"/>
      <c r="D192" s="165"/>
      <c r="E192" s="177"/>
      <c r="F192" s="112"/>
      <c r="G192" s="28"/>
      <c r="H192" s="28"/>
      <c r="I192" s="28"/>
      <c r="J192" s="17"/>
      <c r="K192" s="123"/>
      <c r="L192" s="156"/>
      <c r="M192" s="159"/>
    </row>
    <row r="193" spans="2:13" x14ac:dyDescent="0.35">
      <c r="B193" s="95"/>
      <c r="C193" s="172"/>
      <c r="D193" s="165"/>
      <c r="E193" s="177"/>
      <c r="F193" s="112"/>
      <c r="G193" s="28"/>
      <c r="H193" s="28"/>
      <c r="I193" s="28"/>
      <c r="J193" s="17"/>
      <c r="K193" s="123"/>
      <c r="L193" s="156"/>
      <c r="M193" s="159"/>
    </row>
    <row r="194" spans="2:13" x14ac:dyDescent="0.35">
      <c r="B194" s="95"/>
      <c r="C194" s="172"/>
      <c r="D194" s="165"/>
      <c r="E194" s="177"/>
      <c r="F194" s="112"/>
      <c r="G194" s="28"/>
      <c r="H194" s="28"/>
      <c r="I194" s="28"/>
      <c r="J194" s="17"/>
      <c r="K194" s="123"/>
      <c r="L194" s="156"/>
      <c r="M194" s="159"/>
    </row>
    <row r="195" spans="2:13" x14ac:dyDescent="0.35">
      <c r="B195" s="95"/>
      <c r="C195" s="172"/>
      <c r="D195" s="165"/>
      <c r="E195" s="177"/>
      <c r="F195" s="112"/>
      <c r="G195" s="28"/>
      <c r="H195" s="28"/>
      <c r="I195" s="28"/>
      <c r="J195" s="17"/>
      <c r="K195" s="123"/>
      <c r="L195" s="156"/>
      <c r="M195" s="159"/>
    </row>
    <row r="196" spans="2:13" x14ac:dyDescent="0.35">
      <c r="B196" s="95"/>
      <c r="C196" s="172"/>
      <c r="D196" s="165"/>
      <c r="E196" s="177"/>
      <c r="F196" s="112"/>
      <c r="G196" s="28"/>
      <c r="H196" s="28"/>
      <c r="I196" s="28"/>
      <c r="J196" s="17"/>
      <c r="K196" s="123"/>
      <c r="L196" s="156"/>
      <c r="M196" s="159"/>
    </row>
    <row r="197" spans="2:13" x14ac:dyDescent="0.35">
      <c r="B197" s="95"/>
      <c r="C197" s="172"/>
      <c r="D197" s="165"/>
      <c r="E197" s="177"/>
      <c r="F197" s="112"/>
      <c r="G197" s="28"/>
      <c r="H197" s="28"/>
      <c r="I197" s="28"/>
      <c r="J197" s="17"/>
      <c r="K197" s="123"/>
      <c r="L197" s="156"/>
      <c r="M197" s="159"/>
    </row>
    <row r="198" spans="2:13" x14ac:dyDescent="0.35">
      <c r="B198" s="95"/>
      <c r="C198" s="172"/>
      <c r="D198" s="165"/>
      <c r="E198" s="177"/>
      <c r="F198" s="112"/>
      <c r="G198" s="28"/>
      <c r="H198" s="28"/>
      <c r="I198" s="28"/>
      <c r="J198" s="17"/>
      <c r="K198" s="123"/>
      <c r="L198" s="156"/>
      <c r="M198" s="159"/>
    </row>
    <row r="199" spans="2:13" x14ac:dyDescent="0.35">
      <c r="B199" s="95"/>
      <c r="C199" s="172"/>
      <c r="D199" s="165"/>
      <c r="E199" s="177"/>
      <c r="F199" s="112"/>
      <c r="G199" s="28"/>
      <c r="H199" s="28"/>
      <c r="I199" s="28"/>
      <c r="J199" s="17"/>
      <c r="K199" s="123"/>
      <c r="L199" s="156"/>
      <c r="M199" s="159"/>
    </row>
    <row r="200" spans="2:13" x14ac:dyDescent="0.35">
      <c r="B200" s="95"/>
      <c r="C200" s="172"/>
      <c r="D200" s="165"/>
      <c r="E200" s="177"/>
      <c r="F200" s="112"/>
      <c r="G200" s="28"/>
      <c r="H200" s="28"/>
      <c r="I200" s="28"/>
      <c r="J200" s="17"/>
      <c r="K200" s="123"/>
      <c r="L200" s="156"/>
      <c r="M200" s="159"/>
    </row>
    <row r="201" spans="2:13" x14ac:dyDescent="0.35">
      <c r="B201" s="95"/>
      <c r="C201" s="172"/>
      <c r="D201" s="165"/>
      <c r="E201" s="177"/>
      <c r="F201" s="112"/>
      <c r="G201" s="28"/>
      <c r="H201" s="28"/>
      <c r="I201" s="28"/>
      <c r="J201" s="17"/>
      <c r="K201" s="123"/>
      <c r="L201" s="156"/>
      <c r="M201" s="159"/>
    </row>
    <row r="202" spans="2:13" x14ac:dyDescent="0.35">
      <c r="B202" s="95"/>
      <c r="C202" s="172"/>
      <c r="D202" s="165"/>
      <c r="E202" s="177"/>
      <c r="F202" s="112"/>
      <c r="G202" s="28"/>
      <c r="H202" s="28"/>
      <c r="I202" s="28"/>
      <c r="J202" s="17"/>
      <c r="K202" s="123"/>
      <c r="L202" s="156"/>
      <c r="M202" s="159"/>
    </row>
    <row r="203" spans="2:13" x14ac:dyDescent="0.35">
      <c r="B203" s="95"/>
      <c r="C203" s="172"/>
      <c r="D203" s="165"/>
      <c r="E203" s="177"/>
      <c r="F203" s="112"/>
      <c r="G203" s="28"/>
      <c r="H203" s="28"/>
      <c r="I203" s="28"/>
      <c r="J203" s="17"/>
      <c r="K203" s="123"/>
      <c r="L203" s="156"/>
      <c r="M203" s="159"/>
    </row>
    <row r="204" spans="2:13" x14ac:dyDescent="0.35">
      <c r="B204" s="95"/>
      <c r="C204" s="172"/>
      <c r="D204" s="165"/>
      <c r="E204" s="177"/>
      <c r="F204" s="112"/>
      <c r="G204" s="28"/>
      <c r="H204" s="28"/>
      <c r="I204" s="28"/>
      <c r="J204" s="17"/>
      <c r="K204" s="123"/>
      <c r="L204" s="156"/>
      <c r="M204" s="159"/>
    </row>
    <row r="205" spans="2:13" x14ac:dyDescent="0.35">
      <c r="B205" s="95"/>
      <c r="C205" s="172"/>
      <c r="D205" s="165"/>
      <c r="E205" s="177"/>
      <c r="F205" s="112"/>
      <c r="G205" s="28"/>
      <c r="H205" s="28"/>
      <c r="I205" s="28"/>
      <c r="J205" s="17"/>
      <c r="K205" s="123"/>
      <c r="L205" s="156"/>
      <c r="M205" s="159"/>
    </row>
    <row r="206" spans="2:13" x14ac:dyDescent="0.35">
      <c r="B206" s="95"/>
      <c r="C206" s="172"/>
      <c r="D206" s="165"/>
      <c r="E206" s="177"/>
      <c r="F206" s="112"/>
      <c r="G206" s="28"/>
      <c r="H206" s="28"/>
      <c r="I206" s="28"/>
      <c r="J206" s="17"/>
      <c r="K206" s="123"/>
      <c r="L206" s="156"/>
      <c r="M206" s="159"/>
    </row>
    <row r="207" spans="2:13" x14ac:dyDescent="0.35">
      <c r="B207" s="95"/>
      <c r="C207" s="172"/>
      <c r="D207" s="165"/>
      <c r="E207" s="177"/>
      <c r="F207" s="112"/>
      <c r="G207" s="28"/>
      <c r="H207" s="28"/>
      <c r="I207" s="28"/>
      <c r="J207" s="17"/>
      <c r="K207" s="123"/>
      <c r="L207" s="156"/>
      <c r="M207" s="159"/>
    </row>
    <row r="208" spans="2:13" x14ac:dyDescent="0.35">
      <c r="B208" s="95"/>
      <c r="C208" s="172"/>
      <c r="D208" s="165"/>
      <c r="E208" s="177"/>
      <c r="F208" s="112"/>
      <c r="G208" s="28"/>
      <c r="H208" s="28"/>
      <c r="I208" s="28"/>
      <c r="J208" s="17"/>
      <c r="K208" s="123"/>
      <c r="L208" s="156"/>
      <c r="M208" s="159"/>
    </row>
    <row r="209" spans="2:13" x14ac:dyDescent="0.35">
      <c r="B209" s="95"/>
      <c r="C209" s="172"/>
      <c r="D209" s="165"/>
      <c r="E209" s="177"/>
      <c r="F209" s="112"/>
      <c r="G209" s="28"/>
      <c r="H209" s="28"/>
      <c r="I209" s="28"/>
      <c r="J209" s="17"/>
      <c r="K209" s="123"/>
      <c r="L209" s="156"/>
      <c r="M209" s="159"/>
    </row>
    <row r="210" spans="2:13" x14ac:dyDescent="0.35">
      <c r="B210" s="95"/>
      <c r="C210" s="172"/>
      <c r="D210" s="165"/>
      <c r="E210" s="177"/>
      <c r="F210" s="112"/>
      <c r="G210" s="28"/>
      <c r="H210" s="28"/>
      <c r="I210" s="28"/>
      <c r="J210" s="17"/>
      <c r="K210" s="123"/>
      <c r="L210" s="156"/>
      <c r="M210" s="159"/>
    </row>
    <row r="211" spans="2:13" x14ac:dyDescent="0.35">
      <c r="B211" s="95"/>
      <c r="C211" s="172"/>
      <c r="D211" s="165"/>
      <c r="E211" s="177"/>
      <c r="F211" s="112"/>
      <c r="G211" s="28"/>
      <c r="H211" s="28"/>
      <c r="I211" s="28"/>
      <c r="J211" s="17"/>
      <c r="K211" s="123"/>
      <c r="L211" s="156"/>
      <c r="M211" s="159"/>
    </row>
    <row r="212" spans="2:13" x14ac:dyDescent="0.35">
      <c r="B212" s="95"/>
      <c r="C212" s="172"/>
      <c r="D212" s="165"/>
      <c r="E212" s="177"/>
      <c r="F212" s="112"/>
      <c r="G212" s="28"/>
      <c r="H212" s="28"/>
      <c r="I212" s="28"/>
      <c r="J212" s="17"/>
      <c r="K212" s="123"/>
      <c r="L212" s="156"/>
      <c r="M212" s="159"/>
    </row>
    <row r="213" spans="2:13" x14ac:dyDescent="0.35">
      <c r="B213" s="95"/>
      <c r="C213" s="172"/>
      <c r="D213" s="165"/>
      <c r="E213" s="177"/>
      <c r="F213" s="112"/>
      <c r="G213" s="28"/>
      <c r="H213" s="28"/>
      <c r="I213" s="28"/>
      <c r="J213" s="17"/>
      <c r="K213" s="123"/>
      <c r="L213" s="156"/>
      <c r="M213" s="159"/>
    </row>
    <row r="214" spans="2:13" x14ac:dyDescent="0.35">
      <c r="B214" s="95"/>
      <c r="C214" s="172"/>
      <c r="D214" s="165"/>
      <c r="E214" s="177"/>
      <c r="F214" s="112"/>
      <c r="G214" s="28"/>
      <c r="H214" s="28"/>
      <c r="I214" s="28"/>
      <c r="J214" s="17"/>
      <c r="K214" s="123"/>
      <c r="L214" s="156"/>
      <c r="M214" s="159"/>
    </row>
    <row r="215" spans="2:13" x14ac:dyDescent="0.35">
      <c r="B215" s="95"/>
      <c r="C215" s="172"/>
      <c r="D215" s="165"/>
      <c r="E215" s="177"/>
      <c r="F215" s="112"/>
      <c r="G215" s="28"/>
      <c r="H215" s="28"/>
      <c r="I215" s="28"/>
      <c r="J215" s="17"/>
      <c r="K215" s="123"/>
      <c r="L215" s="156"/>
      <c r="M215" s="159"/>
    </row>
    <row r="216" spans="2:13" x14ac:dyDescent="0.35">
      <c r="B216" s="95"/>
      <c r="C216" s="172"/>
      <c r="D216" s="165"/>
      <c r="E216" s="177"/>
      <c r="F216" s="112"/>
      <c r="G216" s="28"/>
      <c r="H216" s="28"/>
      <c r="I216" s="28"/>
      <c r="J216" s="17"/>
      <c r="K216" s="123"/>
      <c r="L216" s="156"/>
      <c r="M216" s="159"/>
    </row>
    <row r="217" spans="2:13" x14ac:dyDescent="0.35">
      <c r="B217" s="95"/>
      <c r="C217" s="172"/>
      <c r="D217" s="213"/>
      <c r="E217" s="213"/>
      <c r="F217" s="213"/>
      <c r="G217" s="213"/>
      <c r="H217" s="213"/>
      <c r="I217" s="213"/>
      <c r="J217" s="12"/>
      <c r="K217" s="123"/>
      <c r="L217" s="156"/>
      <c r="M217" s="159"/>
    </row>
    <row r="218" spans="2:13" x14ac:dyDescent="0.35">
      <c r="B218" s="95"/>
      <c r="C218" s="172"/>
      <c r="D218" s="213"/>
      <c r="E218" s="213"/>
      <c r="F218" s="213"/>
      <c r="G218" s="213"/>
      <c r="H218" s="213"/>
      <c r="I218" s="213"/>
      <c r="J218" s="12"/>
      <c r="K218" s="123"/>
      <c r="L218" s="156"/>
      <c r="M218" s="159"/>
    </row>
    <row r="219" spans="2:13" x14ac:dyDescent="0.35">
      <c r="B219" s="95"/>
      <c r="C219" s="172"/>
      <c r="D219" s="213"/>
      <c r="E219" s="213"/>
      <c r="F219" s="213"/>
      <c r="G219" s="213"/>
      <c r="H219" s="213"/>
      <c r="I219" s="213"/>
      <c r="J219" s="12"/>
      <c r="K219" s="123"/>
      <c r="L219" s="156"/>
      <c r="M219" s="159"/>
    </row>
    <row r="220" spans="2:13" x14ac:dyDescent="0.35">
      <c r="B220" s="95"/>
      <c r="C220" s="172"/>
      <c r="D220" s="213"/>
      <c r="E220" s="213"/>
      <c r="F220" s="213"/>
      <c r="G220" s="213"/>
      <c r="H220" s="213"/>
      <c r="I220" s="213"/>
      <c r="J220" s="12"/>
      <c r="K220" s="123"/>
      <c r="L220" s="156"/>
      <c r="M220" s="159"/>
    </row>
    <row r="221" spans="2:13" x14ac:dyDescent="0.35">
      <c r="B221" s="95"/>
      <c r="C221" s="172"/>
      <c r="D221" s="213"/>
      <c r="E221" s="213"/>
      <c r="F221" s="213"/>
      <c r="G221" s="213"/>
      <c r="H221" s="213"/>
      <c r="I221" s="213"/>
      <c r="J221" s="12"/>
      <c r="K221" s="123"/>
      <c r="L221" s="156"/>
      <c r="M221" s="159"/>
    </row>
    <row r="222" spans="2:13" x14ac:dyDescent="0.35">
      <c r="B222" s="95"/>
      <c r="C222" s="172"/>
      <c r="D222" s="213"/>
      <c r="E222" s="213"/>
      <c r="F222" s="213"/>
      <c r="G222" s="213"/>
      <c r="H222" s="213"/>
      <c r="I222" s="213"/>
      <c r="J222" s="12"/>
      <c r="K222" s="123"/>
      <c r="L222" s="156"/>
      <c r="M222" s="159"/>
    </row>
    <row r="223" spans="2:13" x14ac:dyDescent="0.35">
      <c r="B223" s="95"/>
      <c r="C223" s="172"/>
      <c r="D223" s="213"/>
      <c r="E223" s="213"/>
      <c r="F223" s="213"/>
      <c r="G223" s="213"/>
      <c r="H223" s="213"/>
      <c r="I223" s="213"/>
      <c r="J223" s="12"/>
      <c r="K223" s="123"/>
      <c r="L223" s="156"/>
      <c r="M223" s="159"/>
    </row>
    <row r="224" spans="2:13" x14ac:dyDescent="0.35">
      <c r="B224" s="95"/>
      <c r="C224" s="172"/>
      <c r="D224" s="213"/>
      <c r="E224" s="213"/>
      <c r="F224" s="213"/>
      <c r="G224" s="213"/>
      <c r="H224" s="213"/>
      <c r="I224" s="213"/>
      <c r="J224" s="12"/>
      <c r="K224" s="123"/>
      <c r="L224" s="156"/>
      <c r="M224" s="159"/>
    </row>
    <row r="225" spans="2:13" x14ac:dyDescent="0.35">
      <c r="B225" s="95"/>
      <c r="C225" s="172"/>
      <c r="D225" s="213"/>
      <c r="E225" s="213"/>
      <c r="F225" s="213"/>
      <c r="G225" s="213"/>
      <c r="H225" s="213"/>
      <c r="I225" s="213"/>
      <c r="J225" s="12"/>
      <c r="K225" s="123"/>
      <c r="L225" s="156"/>
      <c r="M225" s="159"/>
    </row>
    <row r="226" spans="2:13" x14ac:dyDescent="0.35">
      <c r="B226" s="95"/>
      <c r="C226" s="172"/>
      <c r="D226" s="213"/>
      <c r="E226" s="213"/>
      <c r="F226" s="213"/>
      <c r="G226" s="213"/>
      <c r="H226" s="213"/>
      <c r="I226" s="213"/>
      <c r="J226" s="12"/>
      <c r="K226" s="123"/>
      <c r="L226" s="156"/>
      <c r="M226" s="159"/>
    </row>
    <row r="227" spans="2:13" x14ac:dyDescent="0.35">
      <c r="B227" s="95"/>
      <c r="C227" s="172"/>
      <c r="D227" s="213"/>
      <c r="E227" s="213"/>
      <c r="F227" s="213"/>
      <c r="G227" s="213"/>
      <c r="H227" s="213"/>
      <c r="I227" s="213"/>
      <c r="J227" s="12"/>
      <c r="K227" s="123"/>
      <c r="L227" s="156"/>
      <c r="M227" s="159"/>
    </row>
    <row r="228" spans="2:13" x14ac:dyDescent="0.35">
      <c r="B228" s="95"/>
      <c r="C228" s="172"/>
      <c r="D228" s="213"/>
      <c r="E228" s="213"/>
      <c r="F228" s="213"/>
      <c r="G228" s="213"/>
      <c r="H228" s="213"/>
      <c r="I228" s="213"/>
      <c r="J228" s="12"/>
      <c r="K228" s="123"/>
      <c r="L228" s="156"/>
      <c r="M228" s="159"/>
    </row>
    <row r="229" spans="2:13" x14ac:dyDescent="0.35">
      <c r="B229" s="95"/>
      <c r="C229" s="172"/>
      <c r="D229" s="213"/>
      <c r="E229" s="213"/>
      <c r="F229" s="213"/>
      <c r="G229" s="213"/>
      <c r="H229" s="213"/>
      <c r="I229" s="213"/>
      <c r="J229" s="12"/>
      <c r="K229" s="123"/>
      <c r="L229" s="156"/>
      <c r="M229" s="159"/>
    </row>
    <row r="230" spans="2:13" x14ac:dyDescent="0.35">
      <c r="B230" s="95"/>
      <c r="C230" s="172"/>
      <c r="D230" s="213"/>
      <c r="E230" s="213"/>
      <c r="F230" s="213"/>
      <c r="G230" s="213"/>
      <c r="H230" s="213"/>
      <c r="I230" s="213"/>
      <c r="J230" s="12"/>
      <c r="K230" s="123"/>
      <c r="L230" s="156"/>
      <c r="M230" s="159"/>
    </row>
    <row r="231" spans="2:13" x14ac:dyDescent="0.35">
      <c r="B231" s="95"/>
      <c r="C231" s="172"/>
      <c r="D231" s="213"/>
      <c r="E231" s="213"/>
      <c r="F231" s="213"/>
      <c r="G231" s="213"/>
      <c r="H231" s="213"/>
      <c r="I231" s="213"/>
      <c r="J231" s="12"/>
      <c r="K231" s="123"/>
      <c r="L231" s="156"/>
      <c r="M231" s="159"/>
    </row>
    <row r="232" spans="2:13" x14ac:dyDescent="0.35">
      <c r="B232" s="95"/>
      <c r="C232" s="172"/>
      <c r="D232" s="213"/>
      <c r="E232" s="213"/>
      <c r="F232" s="213"/>
      <c r="G232" s="213"/>
      <c r="H232" s="213"/>
      <c r="I232" s="213"/>
      <c r="J232" s="12"/>
      <c r="K232" s="123"/>
      <c r="L232" s="156"/>
      <c r="M232" s="159"/>
    </row>
    <row r="233" spans="2:13" x14ac:dyDescent="0.35">
      <c r="B233" s="95"/>
      <c r="C233" s="172"/>
      <c r="D233" s="213"/>
      <c r="E233" s="213"/>
      <c r="F233" s="213"/>
      <c r="G233" s="213"/>
      <c r="H233" s="213"/>
      <c r="I233" s="213"/>
      <c r="J233" s="12"/>
      <c r="K233" s="123"/>
      <c r="L233" s="156"/>
      <c r="M233" s="159"/>
    </row>
    <row r="234" spans="2:13" x14ac:dyDescent="0.35">
      <c r="B234" s="95"/>
      <c r="C234" s="172"/>
      <c r="D234" s="213"/>
      <c r="E234" s="213"/>
      <c r="F234" s="213"/>
      <c r="G234" s="213"/>
      <c r="H234" s="213"/>
      <c r="I234" s="213"/>
      <c r="J234" s="12"/>
      <c r="K234" s="123"/>
      <c r="L234" s="156"/>
      <c r="M234" s="159"/>
    </row>
    <row r="235" spans="2:13" x14ac:dyDescent="0.35">
      <c r="B235" s="95"/>
      <c r="C235" s="172"/>
      <c r="D235" s="213"/>
      <c r="E235" s="213"/>
      <c r="F235" s="213"/>
      <c r="G235" s="213"/>
      <c r="H235" s="213"/>
      <c r="I235" s="213"/>
      <c r="J235" s="12"/>
      <c r="K235" s="123"/>
      <c r="L235" s="156"/>
      <c r="M235" s="159"/>
    </row>
    <row r="236" spans="2:13" x14ac:dyDescent="0.35">
      <c r="B236" s="95"/>
      <c r="C236" s="172"/>
      <c r="D236" s="213"/>
      <c r="E236" s="213"/>
      <c r="F236" s="213"/>
      <c r="G236" s="213"/>
      <c r="H236" s="213"/>
      <c r="I236" s="213"/>
      <c r="J236" s="12"/>
      <c r="K236" s="123"/>
      <c r="L236" s="156"/>
      <c r="M236" s="159"/>
    </row>
    <row r="237" spans="2:13" x14ac:dyDescent="0.35">
      <c r="B237" s="95"/>
      <c r="C237" s="172"/>
      <c r="D237" s="213"/>
      <c r="E237" s="213"/>
      <c r="F237" s="213"/>
      <c r="G237" s="213"/>
      <c r="H237" s="213"/>
      <c r="I237" s="213"/>
      <c r="J237" s="12"/>
      <c r="K237" s="123"/>
      <c r="L237" s="156"/>
      <c r="M237" s="159"/>
    </row>
    <row r="238" spans="2:13" x14ac:dyDescent="0.35">
      <c r="B238" s="95"/>
      <c r="C238" s="172"/>
      <c r="D238" s="213"/>
      <c r="E238" s="213"/>
      <c r="F238" s="213"/>
      <c r="G238" s="213"/>
      <c r="H238" s="213"/>
      <c r="I238" s="213"/>
      <c r="J238" s="12"/>
      <c r="K238" s="123"/>
      <c r="L238" s="156"/>
      <c r="M238" s="159"/>
    </row>
    <row r="239" spans="2:13" x14ac:dyDescent="0.35">
      <c r="B239" s="95"/>
      <c r="C239" s="172"/>
      <c r="D239" s="213"/>
      <c r="E239" s="213"/>
      <c r="F239" s="213"/>
      <c r="G239" s="213"/>
      <c r="H239" s="213"/>
      <c r="I239" s="213"/>
      <c r="J239" s="12"/>
      <c r="K239" s="123"/>
      <c r="L239" s="156"/>
      <c r="M239" s="159"/>
    </row>
    <row r="240" spans="2:13" x14ac:dyDescent="0.35">
      <c r="B240" s="95"/>
      <c r="C240" s="172"/>
      <c r="D240" s="213"/>
      <c r="E240" s="213"/>
      <c r="F240" s="213"/>
      <c r="G240" s="213"/>
      <c r="H240" s="213"/>
      <c r="I240" s="213"/>
      <c r="J240" s="12"/>
      <c r="K240" s="123"/>
      <c r="L240" s="156"/>
      <c r="M240" s="159"/>
    </row>
    <row r="241" spans="2:13" x14ac:dyDescent="0.35">
      <c r="B241" s="95"/>
      <c r="C241" s="172"/>
      <c r="D241" s="213"/>
      <c r="E241" s="213"/>
      <c r="F241" s="213"/>
      <c r="G241" s="213"/>
      <c r="H241" s="213"/>
      <c r="I241" s="213"/>
      <c r="J241" s="12"/>
      <c r="K241" s="123"/>
      <c r="L241" s="156"/>
      <c r="M241" s="159"/>
    </row>
    <row r="242" spans="2:13" x14ac:dyDescent="0.35">
      <c r="B242" s="95"/>
      <c r="C242" s="172"/>
      <c r="D242" s="213"/>
      <c r="E242" s="213"/>
      <c r="F242" s="213"/>
      <c r="G242" s="213"/>
      <c r="H242" s="213"/>
      <c r="I242" s="213"/>
      <c r="J242" s="12"/>
      <c r="K242" s="123"/>
      <c r="L242" s="156"/>
      <c r="M242" s="159"/>
    </row>
    <row r="243" spans="2:13" x14ac:dyDescent="0.35">
      <c r="B243" s="95"/>
      <c r="C243" s="172"/>
      <c r="D243" s="213"/>
      <c r="E243" s="213"/>
      <c r="F243" s="213"/>
      <c r="G243" s="213"/>
      <c r="H243" s="213"/>
      <c r="I243" s="213"/>
      <c r="J243" s="12"/>
      <c r="K243" s="123"/>
      <c r="L243" s="156"/>
      <c r="M243" s="159"/>
    </row>
    <row r="244" spans="2:13" x14ac:dyDescent="0.35">
      <c r="B244" s="95"/>
      <c r="C244" s="172"/>
      <c r="D244" s="213"/>
      <c r="E244" s="213"/>
      <c r="F244" s="213"/>
      <c r="G244" s="213"/>
      <c r="H244" s="213"/>
      <c r="I244" s="213"/>
      <c r="J244" s="12"/>
      <c r="K244" s="123"/>
      <c r="L244" s="156"/>
      <c r="M244" s="159"/>
    </row>
    <row r="245" spans="2:13" x14ac:dyDescent="0.35">
      <c r="B245" s="95"/>
      <c r="C245" s="172"/>
      <c r="D245" s="213"/>
      <c r="E245" s="213"/>
      <c r="F245" s="213"/>
      <c r="G245" s="213"/>
      <c r="H245" s="213"/>
      <c r="I245" s="213"/>
      <c r="J245" s="12"/>
      <c r="K245" s="123"/>
      <c r="L245" s="156"/>
      <c r="M245" s="159"/>
    </row>
    <row r="246" spans="2:13" x14ac:dyDescent="0.35">
      <c r="B246" s="95"/>
      <c r="C246" s="172"/>
      <c r="D246" s="166"/>
      <c r="E246" s="177"/>
      <c r="F246" s="117"/>
      <c r="G246" s="4"/>
      <c r="H246" s="4"/>
      <c r="I246" s="4"/>
      <c r="J246" s="4"/>
      <c r="K246" s="123"/>
      <c r="L246" s="156"/>
      <c r="M246" s="159"/>
    </row>
    <row r="247" spans="2:13" x14ac:dyDescent="0.35">
      <c r="B247" s="95"/>
      <c r="C247" s="172"/>
      <c r="D247" s="166"/>
      <c r="E247" s="177"/>
      <c r="F247" s="117"/>
      <c r="G247" s="4"/>
      <c r="H247" s="4"/>
      <c r="I247" s="4"/>
      <c r="J247" s="4"/>
      <c r="K247" s="123"/>
      <c r="L247" s="156"/>
      <c r="M247" s="159"/>
    </row>
  </sheetData>
  <mergeCells count="59">
    <mergeCell ref="A2:A5"/>
    <mergeCell ref="B2:B5"/>
    <mergeCell ref="C2:G3"/>
    <mergeCell ref="H2:H5"/>
    <mergeCell ref="I2:I5"/>
    <mergeCell ref="C4:C5"/>
    <mergeCell ref="D4:D5"/>
    <mergeCell ref="E4:E5"/>
    <mergeCell ref="F4:F5"/>
    <mergeCell ref="G4:G5"/>
    <mergeCell ref="V2:V5"/>
    <mergeCell ref="W2:W5"/>
    <mergeCell ref="U2:U5"/>
    <mergeCell ref="M2:M5"/>
    <mergeCell ref="N2:N5"/>
    <mergeCell ref="O2:T4"/>
    <mergeCell ref="J2:J5"/>
    <mergeCell ref="K2:K5"/>
    <mergeCell ref="D217:I217"/>
    <mergeCell ref="H178:J178"/>
    <mergeCell ref="K178:L178"/>
    <mergeCell ref="I174:M174"/>
    <mergeCell ref="I184:L184"/>
    <mergeCell ref="H168:M168"/>
    <mergeCell ref="H170:M170"/>
    <mergeCell ref="L2:L5"/>
    <mergeCell ref="I173:M173"/>
    <mergeCell ref="I175:M175"/>
    <mergeCell ref="B172:D172"/>
    <mergeCell ref="D221:I221"/>
    <mergeCell ref="D222:I222"/>
    <mergeCell ref="D223:I223"/>
    <mergeCell ref="D224:I224"/>
    <mergeCell ref="D218:I218"/>
    <mergeCell ref="D219:I219"/>
    <mergeCell ref="D238:I238"/>
    <mergeCell ref="D239:I239"/>
    <mergeCell ref="D245:I245"/>
    <mergeCell ref="D240:I240"/>
    <mergeCell ref="D241:I241"/>
    <mergeCell ref="D242:I242"/>
    <mergeCell ref="D243:I243"/>
    <mergeCell ref="D244:I244"/>
    <mergeCell ref="X2:X5"/>
    <mergeCell ref="A1:X1"/>
    <mergeCell ref="D235:I235"/>
    <mergeCell ref="D236:I236"/>
    <mergeCell ref="D237:I237"/>
    <mergeCell ref="D234:I234"/>
    <mergeCell ref="D225:I225"/>
    <mergeCell ref="D226:I226"/>
    <mergeCell ref="D227:I227"/>
    <mergeCell ref="D228:I228"/>
    <mergeCell ref="D229:I229"/>
    <mergeCell ref="D230:I230"/>
    <mergeCell ref="D231:I231"/>
    <mergeCell ref="D232:I232"/>
    <mergeCell ref="D233:I233"/>
    <mergeCell ref="D220:I22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5" x14ac:dyDescent="0.35"/>
  <cols>
    <col min="1" max="1025" width="8.632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5" x14ac:dyDescent="0.35"/>
  <cols>
    <col min="1" max="1025" width="8.632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Roma Capitale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TORTONESI CLAUDIO</dc:creator>
  <dc:description/>
  <cp:lastModifiedBy>asus</cp:lastModifiedBy>
  <cp:revision>1</cp:revision>
  <cp:lastPrinted>2019-09-18T06:51:01Z</cp:lastPrinted>
  <dcterms:created xsi:type="dcterms:W3CDTF">2019-09-03T09:39:56Z</dcterms:created>
  <dcterms:modified xsi:type="dcterms:W3CDTF">2020-03-13T15:42:24Z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Roma Capitale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